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dres.sharepoint.com/sites/GestinPresupuestal/Documentos compartidos/Ejecuciones Presupuestales/2023/"/>
    </mc:Choice>
  </mc:AlternateContent>
  <xr:revisionPtr revIDLastSave="115" documentId="13_ncr:1_{0963D8C3-599C-4F23-932B-D615FCC83E3D}" xr6:coauthVersionLast="47" xr6:coauthVersionMax="47" xr10:uidLastSave="{44E741B7-E05B-420A-843F-949177BD1EE6}"/>
  <bookViews>
    <workbookView xWindow="-120" yWindow="-120" windowWidth="29040" windowHeight="15720" xr2:uid="{00000000-000D-0000-FFFF-FFFF00000000}"/>
  </bookViews>
  <sheets>
    <sheet name="INGRESOS" sheetId="5" r:id="rId1"/>
    <sheet name="GASTOS " sheetId="2" r:id="rId2"/>
  </sheets>
  <definedNames>
    <definedName name="_xlnm._FilterDatabase" localSheetId="1" hidden="1">'GASTOS '!$A$8:$Q$139</definedName>
    <definedName name="_xlnm._FilterDatabase" localSheetId="0" hidden="1">INGRESOS!$A$8:$J$129</definedName>
    <definedName name="_xlnm.Print_Area" localSheetId="0">INGRESOS!$A$1:$J$129</definedName>
    <definedName name="_xlnm.Print_Titles" localSheetId="0">INGRESOS!$1:$8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9" i="2" l="1"/>
  <c r="O136" i="2"/>
  <c r="O135" i="2"/>
  <c r="O134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J9" i="5" l="1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9" i="5"/>
  <c r="P142" i="2"/>
  <c r="L143" i="2"/>
</calcChain>
</file>

<file path=xl/sharedStrings.xml><?xml version="1.0" encoding="utf-8"?>
<sst xmlns="http://schemas.openxmlformats.org/spreadsheetml/2006/main" count="530" uniqueCount="515">
  <si>
    <t>EJECUCION PRESUPUESTAL ACUMULADA DESDE 01/01/2023 HASTA 28/02/2023</t>
  </si>
  <si>
    <t>EJECUCIÓN PRESUPUESTAL DESDE 01/03/2023 HASTA 31/03/2023</t>
  </si>
  <si>
    <t>EJECUCIÓN PRESUPUESTAL ACUMULADA DESDE 01/01/2023 HASTA 31/03/2023</t>
  </si>
  <si>
    <t>%</t>
  </si>
  <si>
    <t>SALDO APROPIACIÓN</t>
  </si>
  <si>
    <t>COMPROMISOS POR PAGAR</t>
  </si>
  <si>
    <t>A</t>
  </si>
  <si>
    <t>GASTOS DE FUNCIONAMIENTO</t>
  </si>
  <si>
    <t>A-03</t>
  </si>
  <si>
    <t>TRANSFERENCIAS CORRIENTES</t>
  </si>
  <si>
    <t>A-03-01</t>
  </si>
  <si>
    <t>A EMPRESAS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</si>
  <si>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</si>
  <si>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</si>
  <si>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</si>
  <si>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</si>
  <si>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</si>
  <si>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FINANCIAMIENTO DE GASTOS DE ADMINISTRACIÓN, FUNCIONAMIENTO Y OPERACIÓN DE ADRES - GESTIÓN GENERAL - ARTÍCULO 66 DE LA LEY 1753 DE 2015</t>
  </si>
  <si>
    <t>A-03-03</t>
  </si>
  <si>
    <t>A ENTIDADES DEL GOBIERNO GENERAL</t>
  </si>
  <si>
    <t>A-03-03-01</t>
  </si>
  <si>
    <t>ÓRGANOS DEL PGN</t>
  </si>
  <si>
    <t>A-03-03-01-005</t>
  </si>
  <si>
    <t>A LA SUPERINTENDENCIA NACIONAL DE SALUD - INSPECCIÓN VIGILANCIA Y CONTROL EN LAS ENTIDADES TERRITORIALES</t>
  </si>
  <si>
    <t>A-03-03-02</t>
  </si>
  <si>
    <t>DEPARTAMENTAL</t>
  </si>
  <si>
    <t>A-03-03-02-002</t>
  </si>
  <si>
    <t>COMPENSACIÓN DE LAS DISMINUCIONES DEL RECAUDO DE DERECHOS DE EXPLOTACIÓN DEL JUEGO DE APUESTAS PERMANENTES - DECRETO 2550 DE 2012</t>
  </si>
  <si>
    <t>A-03-04</t>
  </si>
  <si>
    <t>PRESTACIONES SOCIALES</t>
  </si>
  <si>
    <t>A-03-04-04</t>
  </si>
  <si>
    <t>PRESTACIONES SOCIALES A CARGO DE LOS SISTEMAS DE SEGURIDAD SOCIAL</t>
  </si>
  <si>
    <t>A-03-04-04-001</t>
  </si>
  <si>
    <t>INCAPACIDADES Y LICENCIAS DE MATERNIDAD Y PATERNIDAD (NO DE PENSIONES)</t>
  </si>
  <si>
    <t>A-03-04-04-001-001</t>
  </si>
  <si>
    <t>INCAPACIDADES (NO DE PENSIONES)</t>
  </si>
  <si>
    <t>A-03-04-04-001-001-01</t>
  </si>
  <si>
    <t>Incapacidades SSF</t>
  </si>
  <si>
    <t>A-03-04-04-001-001-02</t>
  </si>
  <si>
    <t>Incapacidades CSF</t>
  </si>
  <si>
    <t>A-03-04-04-001-002</t>
  </si>
  <si>
    <t>LICENCIAS DE MATERNIDAD Y PATERNIDAD (NO DE PENSIONES)</t>
  </si>
  <si>
    <t>A-03-04-04-006</t>
  </si>
  <si>
    <t>PRESTACIONES ECONÓMICAS REGÍMENES ESPECIAL Y DE EXCEPCIÓN</t>
  </si>
  <si>
    <t>A-03-10</t>
  </si>
  <si>
    <t>SENTENCIAS Y CONCILIACIONES</t>
  </si>
  <si>
    <t>A-03-10-01</t>
  </si>
  <si>
    <t>SENTENCIAS</t>
  </si>
  <si>
    <t>A-03-10-02</t>
  </si>
  <si>
    <t>CONCILIACIONES</t>
  </si>
  <si>
    <t>A-03-10-03</t>
  </si>
  <si>
    <t>LAUDOS ARBITRALES</t>
  </si>
  <si>
    <t>A-03-13</t>
  </si>
  <si>
    <t>SISTEMA GENERAL DE SEGURIDAD SOCIAL INTEGRAL</t>
  </si>
  <si>
    <t>A-03-13-01</t>
  </si>
  <si>
    <t>A-03-13-01-001</t>
  </si>
  <si>
    <t>UNIDAD DE PAGO POR CAPITACIÓN - RÉGIMEN CONTRIBUTIVO</t>
  </si>
  <si>
    <t>A-03-13-01-001-001</t>
  </si>
  <si>
    <t>UPC Régimen Contributivo SSF</t>
  </si>
  <si>
    <t>A-03-13-01-001-002</t>
  </si>
  <si>
    <t>UPC Régimen Contributivo CSF</t>
  </si>
  <si>
    <t>A-03-13-01-001-003</t>
  </si>
  <si>
    <t>UPC Régimen Contributivo CSF - Activos por Emergencia - Art. 15 DL 538 de 2020</t>
  </si>
  <si>
    <t>A-03-13-01-002</t>
  </si>
  <si>
    <t>PROGRAMAS DE PROMOCIÓN Y PREVENCIÓN EN SALUD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</si>
  <si>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</si>
  <si>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</si>
  <si>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</si>
  <si>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</si>
  <si>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</si>
  <si>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UNIDAD DE PAGO POR CAPITACIÓN RÉGIMEN SUBSIDIADO EN SALUD</t>
  </si>
  <si>
    <t>A-03-13-01-003-001</t>
  </si>
  <si>
    <t>UPC´S R.S. Cajas de Compensación Familiar SSF</t>
  </si>
  <si>
    <t>A-03-13-01-003-002</t>
  </si>
  <si>
    <t>UPC´S R.S. CSF</t>
  </si>
  <si>
    <t>A-03-13-01-003-003</t>
  </si>
  <si>
    <t>UPC´S R.S. USPEC</t>
  </si>
  <si>
    <t>A-03-13-01-004</t>
  </si>
  <si>
    <t>PRESTACIONES EXCEPCIONALES</t>
  </si>
  <si>
    <t>A-03-13-01-004-001</t>
  </si>
  <si>
    <t>Presupuesto Máximo Régimen Contributivo</t>
  </si>
  <si>
    <t>A-03-13-01-004-002</t>
  </si>
  <si>
    <t>Recobros - Reembolsos Régimen contributivo - Res. 1885 / 41656</t>
  </si>
  <si>
    <t>A-03-13-01-004-003</t>
  </si>
  <si>
    <t>Glosa Transversal, literal c) artículo 73 Ley 1753/2015 – Par. 3 art. 237 Ley 1955/2019</t>
  </si>
  <si>
    <t>A-03-13-01-004-004</t>
  </si>
  <si>
    <t>Financiación de Obligaciones - Art 245 de la Ley 1955 de 2019</t>
  </si>
  <si>
    <t>A-03-13-01-004-005</t>
  </si>
  <si>
    <t>Presupuesto Máximo Régimen Subsidiado</t>
  </si>
  <si>
    <t>A-03-13-01-004-006</t>
  </si>
  <si>
    <t>Recobros - Reembolsos Régimen Subsidiado - Tutelas</t>
  </si>
  <si>
    <t>A-03-13-01-004-007</t>
  </si>
  <si>
    <t>Recobros Reembolsos Régimen Subsidiado Servicios Prestados en Ene/Feb 2020</t>
  </si>
  <si>
    <t>A-03-13-01-004-008</t>
  </si>
  <si>
    <t>Recobros Reembolsos Régimen Contributivo Resultados Servicios Prestados en Ene/Feb 2020</t>
  </si>
  <si>
    <t>A-03-13-01-004-009</t>
  </si>
  <si>
    <t>Servicios y Tecnologías No Financiadas con Presupuestos Máximos R.C. y R.S.</t>
  </si>
  <si>
    <t>A-03-13-01-004-010</t>
  </si>
  <si>
    <t>Compra Centralizada</t>
  </si>
  <si>
    <t>A-03-13-01-004-011</t>
  </si>
  <si>
    <t>Glosa Administrativa, Art. 111, Art. 122, Glosa Única de Extemporaneidad, Divergencias recurrentes, Glosa transversal</t>
  </si>
  <si>
    <t>A-03-13-01-004-012</t>
  </si>
  <si>
    <t>Financiación de Obligaciones del Art.237 de la Ley 1955 de 2019</t>
  </si>
  <si>
    <t>A-03-13-01-004-013</t>
  </si>
  <si>
    <t>Ajuste Presupuestos máximos Vigencias anteriores (Contributivo)</t>
  </si>
  <si>
    <t>A-03-13-01-004-014</t>
  </si>
  <si>
    <t>Ajuste Presupuestos máximos Vigencias anteriores (Subsidiado)</t>
  </si>
  <si>
    <t>A-03-13-01-005</t>
  </si>
  <si>
    <t>ATENCIÓN EN SALUD, TRANSPORTE PRIMARIO, INDEMNIZACIONES Y AUXILIO FUNERARIO VICTIMAS</t>
  </si>
  <si>
    <t>A-03-13-01-005-001</t>
  </si>
  <si>
    <t>Eventos Terroristas</t>
  </si>
  <si>
    <t>A-03-13-01-005-002</t>
  </si>
  <si>
    <t>Eventos Catastróficos</t>
  </si>
  <si>
    <t>A-03-13-01-005-003</t>
  </si>
  <si>
    <t>Accidentes de Transito</t>
  </si>
  <si>
    <t>A-03-13-01-005-004</t>
  </si>
  <si>
    <t>Apoyo Reclamaciones Reserva Especial</t>
  </si>
  <si>
    <t>A-03-13-01-005-005</t>
  </si>
  <si>
    <t>Apoyo Reclamaciones Victimas Población Desplazada</t>
  </si>
  <si>
    <t>A-03-13-01-006</t>
  </si>
  <si>
    <t>PROGRAMAS DEL MINISTERIO DE SALUD Y PROTECCIÓN SOCIAL-FONDOS ESPECIALES</t>
  </si>
  <si>
    <t>A-03-13-01-006-001</t>
  </si>
  <si>
    <t>PROGRAMAS ESPECIALES MSPS (PGN FUENTE 16)</t>
  </si>
  <si>
    <t>A-03-13-01-006-001-01</t>
  </si>
  <si>
    <t>Oficina de Gestión Territorial, Emergencias y Desastres - Atención de Urgencias Nacionales y Extranjeros - Zonas Fronterizas.</t>
  </si>
  <si>
    <t>A-03-13-01-006-001-02</t>
  </si>
  <si>
    <t>Oficina de Gestión Territorial, Emergencias y Desastres - Red Nacional de Urgencias</t>
  </si>
  <si>
    <t>A-03-13-01-006-001-03</t>
  </si>
  <si>
    <t>Emergencia Sanitaria</t>
  </si>
  <si>
    <t>A-03-13-01-006-001-04</t>
  </si>
  <si>
    <t>Dirección de Promoción y Prevención - Programas de Salud de P y P - VACUNAS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</si>
  <si>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</si>
  <si>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</si>
  <si>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</si>
  <si>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Certificado de Discapacidad, Suministro de Fórmula Terapéutica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</si>
  <si>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</si>
  <si>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</si>
  <si>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</si>
  <si>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</si>
  <si>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</si>
  <si>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Fortalecimiento a Laboratorios de Salud Pública departamentales y de orden distrital a cargo de la Dirección de Epidemiología y Demografía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</si>
  <si>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</si>
  <si>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</si>
  <si>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A-03-13-01-006-002</t>
  </si>
  <si>
    <t>ATENCIÓN DE MEDIDAS EN POLITICA SECTORIAL</t>
  </si>
  <si>
    <t>A-03-13-01-006-002-01</t>
  </si>
  <si>
    <t>Pruebas COVID-19 (CORRIENTE 2022)</t>
  </si>
  <si>
    <t>A-03-13-01-006-002-02</t>
  </si>
  <si>
    <t>Reconocimiento Económico Temporal para el Talento Humano de Salud que Presenten Servicios durante el Coronavirus COVID-19. Art. 11 Decreto 538 de 2020.</t>
  </si>
  <si>
    <t>A-03-13-01-006-002-04</t>
  </si>
  <si>
    <t>Compensación Económica Temporal para el Afiliado al Régimen Subsidiado con diagnóstico confirmado de Coronavirus COVID-19. Art. 14 Decreto 538 de 2020.</t>
  </si>
  <si>
    <t>A-03-13-01-006-002-06</t>
  </si>
  <si>
    <t>Canasta por Prestación de Servicios y Tecnologías en Salud Destinados a la Atención del Coronavirus COVID-19. Art. 20 Decreto 538 de 2020</t>
  </si>
  <si>
    <t>A-03-13-01-006-002-07</t>
  </si>
  <si>
    <t>Anticipo por Disponibilidad de Servicios de UCI y Cuidados Intermedios para Atención COVID-19 Art. 20 Decreto 538 de 2020 /adiciónese Art. 8 Decreto 800 de 2020.</t>
  </si>
  <si>
    <t>A-03-13-01-006-002-08</t>
  </si>
  <si>
    <t>Pruebas Canastas Art. 20 Decreto 538 de 2020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</si>
  <si>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</si>
  <si>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</si>
  <si>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A-03-13-01-006-003</t>
  </si>
  <si>
    <t>PROGRAMA SISTEMA NACIONAL DE RESIDENCIAS MEDICAS</t>
  </si>
  <si>
    <t>A-03-13-01-006-003-01</t>
  </si>
  <si>
    <t>Sistema Nacional de Residencias Médicas - SNRM</t>
  </si>
  <si>
    <t>A-03-13-01-006-003-02</t>
  </si>
  <si>
    <t>Sistema Nacional de Residencias Médicas - SNRM-EXCEDENTES</t>
  </si>
  <si>
    <t>A-03-13-01-006-004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</si>
  <si>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</si>
  <si>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</si>
  <si>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</si>
  <si>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</si>
  <si>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</si>
  <si>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</si>
  <si>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</si>
  <si>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</si>
  <si>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Pruebas Canastas Art. 20 Decreto 538 de 2020 - Excedentes</t>
  </si>
  <si>
    <t>A-03-13-01-006-004-05</t>
  </si>
  <si>
    <t>Reconocimiento y Pago de las Pruebas de Búsqueda, Tamizaje y Diagnostico, Realizadas entre el 17 de marzo y 25 de agosto de 2020</t>
  </si>
  <si>
    <t>A-03-13-01-006-004-06</t>
  </si>
  <si>
    <t>Canasta por Prestación de Servicios y Tecnologías en Salud Destinados a la Atención del Coronavirus COVID-19. Art. 20 Decreto 538 de 2020 - Excedentes</t>
  </si>
  <si>
    <t>A-03-13-01-006-004-07</t>
  </si>
  <si>
    <t>Pago de pruebas COVID-19, realizadas durante la emergencia sanitaria, en virtud del artículo 20 del Decreto Legislativo 538 de 2020, independientemente de la fecha de realización - Excedentes</t>
  </si>
  <si>
    <t>A-03-13-01-007</t>
  </si>
  <si>
    <t>PAGO OBLIGACIONES ESES CON RECURSOS FONSAET</t>
  </si>
  <si>
    <t>A-03-13-01-008</t>
  </si>
  <si>
    <t>RECONOCIMIENTO RENDIMIENTOS FINANCIEROS CUENTAS DE RECAUDO EPS</t>
  </si>
  <si>
    <t>A-03-13-01-008-001</t>
  </si>
  <si>
    <t>Rendimientos Financieros EPS SSF</t>
  </si>
  <si>
    <t>A-03-13-01-008-002</t>
  </si>
  <si>
    <t>Rendimientos Financieros Cotizaciones - CSF</t>
  </si>
  <si>
    <t>A-03-13-01-009</t>
  </si>
  <si>
    <t>APOYO FINANCIERO Y FORTALECIMIENTO PATRIMONIAL A LAS ENTIDADES DEL SECTOR SALUD</t>
  </si>
  <si>
    <t>A-03-13-01-009-001</t>
  </si>
  <si>
    <t>Operaciones de Compra de Cartera</t>
  </si>
  <si>
    <t>A-03-13-01-009-002</t>
  </si>
  <si>
    <t>Operaciones de Fortalecimiento Patrimonial Tasa Compensada</t>
  </si>
  <si>
    <t>A-03-13-01-009-004</t>
  </si>
  <si>
    <t>Operaciones de Fortalecimiento Patrimonial - Bocas</t>
  </si>
  <si>
    <t>A-03-13-01-011</t>
  </si>
  <si>
    <t>CON DESTINACIÓN DETERMINADA POR MINSALUD</t>
  </si>
  <si>
    <t>A-03-13-01-011-001</t>
  </si>
  <si>
    <t>Atención Usuario Prótesis PIP Resolución 0258 de 2012</t>
  </si>
  <si>
    <t>A-03-13-01-011-002</t>
  </si>
  <si>
    <t>Pago a IPS de Servicios Prestados a la Población Pobre No Asegurada y Servicios No Incluidos en el Plan de Beneficios Pago a IPS de Servicios Prestados a la Población, Exceden (Art. 3 Ley 1608 de 2013</t>
  </si>
  <si>
    <t>A-03-13-01-011-003</t>
  </si>
  <si>
    <t>Reconocimiento de Deuda por Contratos del Régimen Subsidiado Realizados hasta marzo 31 de 2011- Recursos LOTTO en Línea – FONPET</t>
  </si>
  <si>
    <t>A-03-13-01-011-004</t>
  </si>
  <si>
    <t>Reconocimiento de Deuda por Contratos del Régimen Subsidiado Realizados hasta marzo 31 de 2011- Recursos FAEP</t>
  </si>
  <si>
    <t>A-03-13-01-011-005</t>
  </si>
  <si>
    <t>Pago de Deudas Régimen Subsidiado – Artículo 275 de la Ley 1450 de 2011 - SGP Libre Inversión</t>
  </si>
  <si>
    <t>A-03-13-01-011-006</t>
  </si>
  <si>
    <t>Excedentes de Aportes Patronales / Resolución 2360 de 2016</t>
  </si>
  <si>
    <t>A-03-13-01-011-007</t>
  </si>
  <si>
    <t>Regalías – Art. 5 Ley 1797 de 2016</t>
  </si>
  <si>
    <t>A-03-13-01-011-008</t>
  </si>
  <si>
    <t>Recursos CCF / FOSFEC - Ley 1929 de 2018</t>
  </si>
  <si>
    <t>A-03-13-01-011-009</t>
  </si>
  <si>
    <t>Saneamiento Aportes Patronales SGP - Recursos Saneados Art. 5 Res 2359/2016 - vigencias1994-2011</t>
  </si>
  <si>
    <t>A-03-13-01-011-010</t>
  </si>
  <si>
    <t>Saneamiento Aportes Patronales SGP - DPTOS Y DISTRITOS - vigencias 1994-2011</t>
  </si>
  <si>
    <t>A-03-13-01-011-011</t>
  </si>
  <si>
    <t>Aportes Patronales del SGP - Recursos No Saneados</t>
  </si>
  <si>
    <t>A-03-13-01-011-012</t>
  </si>
  <si>
    <t>Programa Mujeres Víctimas de la Violencia</t>
  </si>
  <si>
    <t>A-03-13-01-011-013</t>
  </si>
  <si>
    <t>Otros Recursos con Destinación Especifica</t>
  </si>
  <si>
    <t>A-03-13-01-011-014</t>
  </si>
  <si>
    <t>Saneamiento Aportes Patronales SGP 2012-2016</t>
  </si>
  <si>
    <t>A-03-13-01-011-015</t>
  </si>
  <si>
    <t>Saneamiento Aportes Patronales SGP-REX 2012-2016</t>
  </si>
  <si>
    <t>A-03-13-01-011-016</t>
  </si>
  <si>
    <t>Pago de la Deuda Reconocida a las ET para la población Migrante</t>
  </si>
  <si>
    <t>A-03-13-01-011-017</t>
  </si>
  <si>
    <t>Programa Equipos Básicos de Salud</t>
  </si>
  <si>
    <t>A-07</t>
  </si>
  <si>
    <t>DISMINUCIÓN DE PASIVOS</t>
  </si>
  <si>
    <t>A-07-05</t>
  </si>
  <si>
    <t>DEVOLUCIÓN DE RECURSOS DEL SGSSS</t>
  </si>
  <si>
    <t>A-07-05-01</t>
  </si>
  <si>
    <t>Déficit Cajas de Compensación Familiar - Balance</t>
  </si>
  <si>
    <t>A-07-05-02</t>
  </si>
  <si>
    <t>Rendimientos Financieros de los Saldos No Compensados de los Aportes Patronales Según Art. 12 Decreto 1636 de 2016</t>
  </si>
  <si>
    <t>A-07-05-03</t>
  </si>
  <si>
    <t>Devoluciones Aportes y Cotizaciones No Conciliadas Vigencia Anterior</t>
  </si>
  <si>
    <t>A-07-05-04</t>
  </si>
  <si>
    <t>Devoluciones de Aportes de REX</t>
  </si>
  <si>
    <t>A-07-05-05</t>
  </si>
  <si>
    <t>Devoluciones Recursos Entidades Territoriales</t>
  </si>
  <si>
    <t>A-07-05-06</t>
  </si>
  <si>
    <t>Otras Devoluciones</t>
  </si>
  <si>
    <t>A-07-05-07</t>
  </si>
  <si>
    <t>Reprogramaciones - Vigencias Anteriores</t>
  </si>
  <si>
    <t>A-07-05-08</t>
  </si>
  <si>
    <t>Reconocimiento Rendimientos Financieros de Contribución Solidaria</t>
  </si>
  <si>
    <t>A-08</t>
  </si>
  <si>
    <t>GASTOS POR TRIBUTOS, MULTAS, SANCIONES E INTERESES DE MORA</t>
  </si>
  <si>
    <t>A-08-04</t>
  </si>
  <si>
    <t>CONTRIBUCIONES</t>
  </si>
  <si>
    <t>A-08-04-04</t>
  </si>
  <si>
    <t>CONTRIBUCIÓN DE VIGILANCIA - SUPERNITENDENCIA NACIONAL DE SALUD</t>
  </si>
  <si>
    <t>A-09</t>
  </si>
  <si>
    <t>DISPONIBILIDAD FINAL</t>
  </si>
  <si>
    <t>TOTALES</t>
  </si>
  <si>
    <t>CDP</t>
  </si>
  <si>
    <t>RP</t>
  </si>
  <si>
    <t>OG</t>
  </si>
  <si>
    <t>T. CDP</t>
  </si>
  <si>
    <t>T. RP</t>
  </si>
  <si>
    <t>T. Pagos-OG</t>
  </si>
  <si>
    <t>Pagos-OG</t>
  </si>
  <si>
    <t>Código del Rubro</t>
  </si>
  <si>
    <t>Concepto del Rubro</t>
  </si>
  <si>
    <t>Apropiación 
Definitiva</t>
  </si>
  <si>
    <t>TOTAL INGRESO</t>
  </si>
  <si>
    <t>Otros Reintegros / Recuperaciones</t>
  </si>
  <si>
    <t>2-13-8</t>
  </si>
  <si>
    <t>Reintegro por Contratos Vigencias Anteriores</t>
  </si>
  <si>
    <t>2-13-7</t>
  </si>
  <si>
    <t>Procesos de Repetición</t>
  </si>
  <si>
    <t>2-13-6</t>
  </si>
  <si>
    <t>Reclamaciones Vigencias Anteriores</t>
  </si>
  <si>
    <t>2-13-5</t>
  </si>
  <si>
    <t>Recobros Vigencias Anteriores</t>
  </si>
  <si>
    <t>2-13-4</t>
  </si>
  <si>
    <t>UPC Régimen Subsidiado Vigencias Anteriores</t>
  </si>
  <si>
    <t>2-13-3</t>
  </si>
  <si>
    <t>Licencias de Maternidad y Paternidad Vigencias Anteriores</t>
  </si>
  <si>
    <t>2-13-2</t>
  </si>
  <si>
    <t>UPC Proceso de Compensación Vigencias Anteriores</t>
  </si>
  <si>
    <t>2-13-1</t>
  </si>
  <si>
    <t>REINTEGROS</t>
  </si>
  <si>
    <t>2-13</t>
  </si>
  <si>
    <t>Otros Ingresos Diversos</t>
  </si>
  <si>
    <t>2-12-2-09</t>
  </si>
  <si>
    <t>Saneamiento Aportes Patronales SGP- 2012-2016</t>
  </si>
  <si>
    <t>2-12-2-08</t>
  </si>
  <si>
    <t>2-12-2-07</t>
  </si>
  <si>
    <t>Regalías – artículo 5 Ley 1797 de 2016</t>
  </si>
  <si>
    <t>2-12-2-06</t>
  </si>
  <si>
    <t>Excedentes Financieros- Recursos articulo 75 Ley 1769 de 2015</t>
  </si>
  <si>
    <t>2-12-2-05</t>
  </si>
  <si>
    <t>Excedentes recursos de LOTTO en línea -FONPET Para Reconocimiento de Deuda por Contratos del Régimen Subsidiado Realizados hasta marzo 31 de 2011</t>
  </si>
  <si>
    <t>2-12-2-04</t>
  </si>
  <si>
    <t>Excedentes Recursos FAEP para el Reconocimiento de Deuda por Contratos del Régimen Subsidiado Realizados hasta marzo 31 de 2011.</t>
  </si>
  <si>
    <t>2-12-2-03</t>
  </si>
  <si>
    <t>Recursos SGP Propósito General Libre Inversión</t>
  </si>
  <si>
    <t>2-12-2-02</t>
  </si>
  <si>
    <t>Excedentes -Servicios Prestados a la Población Pobre y los Servicios No POS Entidades Territoriales. (Núm., 2 art. 3 Ley 1608 de 2013)</t>
  </si>
  <si>
    <t>2-12-2-01</t>
  </si>
  <si>
    <t>EN ADMINISTRACIÓN</t>
  </si>
  <si>
    <t>2-12-2</t>
  </si>
  <si>
    <t>RECURSOS DE TERCEROS</t>
  </si>
  <si>
    <t>2-12</t>
  </si>
  <si>
    <t>Recuperación Operaciones de Fortalecimiento Financiero y Patrimonial a Entidades del Sector Salud</t>
  </si>
  <si>
    <t>2-09-4-02</t>
  </si>
  <si>
    <t>Amortización Operaciones de Compra de Cartera</t>
  </si>
  <si>
    <t>2-09-4-01</t>
  </si>
  <si>
    <t>DE OTRAS EMPRESAS</t>
  </si>
  <si>
    <t>2-09-4</t>
  </si>
  <si>
    <t>Restitución Operación Fosyga RS Ley 1608 de 2013</t>
  </si>
  <si>
    <t>2-09-1-01</t>
  </si>
  <si>
    <t>DE ENTIDADES DEL NIVEL TERRITORIAL</t>
  </si>
  <si>
    <t>2-09-1</t>
  </si>
  <si>
    <t>RECUPERACIÓN DE CARTERA - PRÉSTAMOS</t>
  </si>
  <si>
    <t>2-09</t>
  </si>
  <si>
    <t>Recursos Para la Financiación de Obligaciones del Art.237 de la Ley 1955 de 2019</t>
  </si>
  <si>
    <t>2-08-2-03</t>
  </si>
  <si>
    <t>Recursos para la Financiación de Obligaciones del Art.245 de la Ley 1955 de 2019</t>
  </si>
  <si>
    <t>2-08-2-02</t>
  </si>
  <si>
    <t>Recursos para el Reconocimiento de lo Establecido en el Parágrafo 3 del art.237 de la Ley 1955 de 2019</t>
  </si>
  <si>
    <t>2-08-2-01</t>
  </si>
  <si>
    <t>TRANSFERENCIAS DE CAPITAL PASIVO/NACION PARA LA ATENCION DE PASIVOS</t>
  </si>
  <si>
    <t>2-08-2</t>
  </si>
  <si>
    <t>TRANSFERENCIAS DE CAPITAL</t>
  </si>
  <si>
    <t>2-08</t>
  </si>
  <si>
    <t>Rendimientos Sobre Recursos Entregados en Administración</t>
  </si>
  <si>
    <t>2-05-3-01</t>
  </si>
  <si>
    <t>RENDIMIENTOS RECURSOS DE TERCEROS</t>
  </si>
  <si>
    <t>2-05-3</t>
  </si>
  <si>
    <t>Intereses Operaciones Compra de Cartera</t>
  </si>
  <si>
    <t>2-05-2-01</t>
  </si>
  <si>
    <t>INTERESES POR PRÉSTAMOS</t>
  </si>
  <si>
    <t>2-05-2</t>
  </si>
  <si>
    <t>Rendimientos Sobre Títulos del Portafolio de Inversiones</t>
  </si>
  <si>
    <t>2-05-1-03-01</t>
  </si>
  <si>
    <t>VALORES DISTINTOS A ACCIONES</t>
  </si>
  <si>
    <t>2-05-1-03</t>
  </si>
  <si>
    <t>Rendimientos Financieros Contribución Solidaria</t>
  </si>
  <si>
    <t>2-05-1-02-06</t>
  </si>
  <si>
    <t>Otros Rendimientos Financieros</t>
  </si>
  <si>
    <t>2-05-1-02-05</t>
  </si>
  <si>
    <t>Rendimientos Cuentas de Corrientes ADRES URA</t>
  </si>
  <si>
    <t>2-05-1-02-04</t>
  </si>
  <si>
    <t>Rendimientos Cuentas de Ahorros ADRES URA</t>
  </si>
  <si>
    <t>2-05-1-02-03</t>
  </si>
  <si>
    <t>Rendimientos Cuentas de Recaudo EPS -SSF-</t>
  </si>
  <si>
    <t>2-05-1-02-02</t>
  </si>
  <si>
    <t>Rendimientos Cuentas de Recaudo EPS -CSF-</t>
  </si>
  <si>
    <t>2-05-1-02-01</t>
  </si>
  <si>
    <t>DEPÓSITOS</t>
  </si>
  <si>
    <t>2-05-1-02</t>
  </si>
  <si>
    <t>RECURSOS DE LA ENTIDAD</t>
  </si>
  <si>
    <t>2-05-1</t>
  </si>
  <si>
    <t>RENDIMIENTOS FINANCIEROS</t>
  </si>
  <si>
    <t>2-05</t>
  </si>
  <si>
    <t>RECURSOS DE CAPITAL</t>
  </si>
  <si>
    <t>2</t>
  </si>
  <si>
    <t>Otras Multas</t>
  </si>
  <si>
    <t>1-02-6-13-13-02</t>
  </si>
  <si>
    <t>Multas Antitabaco</t>
  </si>
  <si>
    <t>1-02-6-13-13-01</t>
  </si>
  <si>
    <t>RECURSOS DE MULTAS Y SANCCIONES</t>
  </si>
  <si>
    <t>1-02-6-13-13</t>
  </si>
  <si>
    <t>UNIDAD DE PAGO POR CAPITACIÓN POBLACIÓN PRIVADA DE LA LIBERTAD AFILIADA AL RÉGIMEN SUBSIDIADO DE SALUD</t>
  </si>
  <si>
    <t>1-02-6-13-12</t>
  </si>
  <si>
    <t>Impuesto Social a las Armas</t>
  </si>
  <si>
    <t>1-02-6-13-11-03</t>
  </si>
  <si>
    <t>Excedentes de Impuesto Social a las Municiones y Explosivos</t>
  </si>
  <si>
    <t>1-02-6-13-11-02</t>
  </si>
  <si>
    <t>Impuesto Social a las Municiones y Explosivos</t>
  </si>
  <si>
    <t>1-02-6-13-11-01</t>
  </si>
  <si>
    <t>RECURSOS DEL IMPUESTO SOCIAL A LAS ARMAS, MUNICIONES Y EXPLOSIVOS</t>
  </si>
  <si>
    <t>1-02-6-13-11</t>
  </si>
  <si>
    <t>Excedentes de FONSAT Y SOAT vigencias anteriores</t>
  </si>
  <si>
    <t>1-02-6-13-10-03</t>
  </si>
  <si>
    <t>Contribución Seguro Obligatorio de Accidentes de Tránsito - SOAT- Decreto Ley 1335 de 2009</t>
  </si>
  <si>
    <t>1-02-6-13-10-02</t>
  </si>
  <si>
    <t>% Prima FONSAT Decreto Ley 1335 de 2009</t>
  </si>
  <si>
    <t>1-02-6-13-10-01</t>
  </si>
  <si>
    <t>PRIMA FONSAT Y CONTRIBUCIÓN SOAT</t>
  </si>
  <si>
    <t>1-02-6-13-10</t>
  </si>
  <si>
    <t>RECURSOS DEL IMPUESTO SOBRE LA RENTA PARA LA EQUIDAD - CREE</t>
  </si>
  <si>
    <t>1-02-6-13-09</t>
  </si>
  <si>
    <t>Otros Recursos FONPET Diferentes a LOTTO en Línea</t>
  </si>
  <si>
    <t>1-02-6-13-07-02</t>
  </si>
  <si>
    <t>Recursos LOTTO en Línea-FONPET</t>
  </si>
  <si>
    <t>1-02-6-13-07-01</t>
  </si>
  <si>
    <t>RECURSOS FONPET</t>
  </si>
  <si>
    <t>1-02-6-13-07</t>
  </si>
  <si>
    <t>RECURSOS PROVENIENTES DE COLJUEGOS PARA RÉGIMEN SUBSIDIADO EN SALUD</t>
  </si>
  <si>
    <t>1-02-6-13-06</t>
  </si>
  <si>
    <t>SISTEMA GENERAL DE PARTICIPACIONES REGIMEN SUBSIDIADO</t>
  </si>
  <si>
    <t>1-02-6-13-05</t>
  </si>
  <si>
    <t>RECURSOS DEL SISTEMA GENERAL DE PARTICIPACIONES QUE FINANCIAN FONSAET</t>
  </si>
  <si>
    <t>1-02-6-13-04</t>
  </si>
  <si>
    <t>COMPENSACIÓN REGALÍAS PARA EL REGIMEN SUBSIDIADO</t>
  </si>
  <si>
    <t>1-02-6-13-03</t>
  </si>
  <si>
    <t>Aportes de la Nación Fuente 11 / Mejoramiento de la Red de Urgencias- CSF - para la población Migrante</t>
  </si>
  <si>
    <t>1-02-6-13-02-07</t>
  </si>
  <si>
    <t>Aportes de la Nación para el Aseguramiento en Salud Cierre / Crédito BID</t>
  </si>
  <si>
    <t>1-02-6-13-02-06</t>
  </si>
  <si>
    <t>Aportes de la Nación para el Aseguramiento en Salud Cierre / Crédito BIRF</t>
  </si>
  <si>
    <t>1-02-6-13-02-05</t>
  </si>
  <si>
    <t>Aportes de la Nación para el Aseguramiento en Salud Cierre (fuente 13)</t>
  </si>
  <si>
    <t>1-02-6-13-02-04</t>
  </si>
  <si>
    <t>Aportes de la Nación para el Aseguramiento en Salud Cierre (fuente 11)</t>
  </si>
  <si>
    <t>1-02-6-13-02-03</t>
  </si>
  <si>
    <t>Imporenta</t>
  </si>
  <si>
    <t>1-02-6-13-02-02</t>
  </si>
  <si>
    <t>Aportes de la Nación para el Aseguramiento en Salud Cierre (fuente 10)</t>
  </si>
  <si>
    <t>1-02-6-13-02-01</t>
  </si>
  <si>
    <t>APORTES DE LA NACION PARA EL ASEGURAMIENTO EN SALUD</t>
  </si>
  <si>
    <t>1-02-6-13-02</t>
  </si>
  <si>
    <t>Otros Aportes CCF</t>
  </si>
  <si>
    <t>1-02-6-13-01-04</t>
  </si>
  <si>
    <t>Aportes CCF Balance</t>
  </si>
  <si>
    <t>1-02-6-13-01-03</t>
  </si>
  <si>
    <t>Aportes CCF Artículo 217 Ley 100 de 1993 SSF</t>
  </si>
  <si>
    <t>1-02-6-13-01-02</t>
  </si>
  <si>
    <t>Aportes CCF Artículo 217 Ley 100 de 1993 CSF</t>
  </si>
  <si>
    <t>1-02-6-13-01-01</t>
  </si>
  <si>
    <t>APORTE DE LAS CAJAS DE COMPENSACION FAMILIAR</t>
  </si>
  <si>
    <t>1-02-6-13-01</t>
  </si>
  <si>
    <t>1-02-6-13</t>
  </si>
  <si>
    <t>Recursos Departamentales y Distritales para Aseguramiento</t>
  </si>
  <si>
    <t>1-02-6-04-01-14-01</t>
  </si>
  <si>
    <t>APORTES DEPARTAMENTALES - DIFERENTES A SUBVENCIONES</t>
  </si>
  <si>
    <t>1-02-6-04-01-14</t>
  </si>
  <si>
    <t>Recursos Municipales para Aseguramiento</t>
  </si>
  <si>
    <t>1-02-6-04-01-13-01</t>
  </si>
  <si>
    <t>APORTES MUNICIPALES - DIFERENTES A SUBVENCIONES</t>
  </si>
  <si>
    <t>1-02-6-04-01-13</t>
  </si>
  <si>
    <t>RECURSOS PROVENIENTES DEL FOME - EXCEDENTES</t>
  </si>
  <si>
    <t>1-02-6-04-01-12-02</t>
  </si>
  <si>
    <t>RECURSOS PROVENIENTES DEL FOME - CORRIENTES</t>
  </si>
  <si>
    <t>1-02-6-04-01-12-01</t>
  </si>
  <si>
    <t>RECURSOS PROVENIENTES DEL FOME</t>
  </si>
  <si>
    <t>1-02-6-04-01-12</t>
  </si>
  <si>
    <t>FINANCIAMIENTO DEL SISTEMA DE RESIDENCIAS MEDICAS EN COLOMBIA (SNRM)-EXCEDENTES</t>
  </si>
  <si>
    <t>1-02-6-04-01-11-02</t>
  </si>
  <si>
    <t>FINANCIAMIENTO DEL SISTEMA DE RESIDENCIAS MEDICAS EN COLOMBIA (SNRM)</t>
  </si>
  <si>
    <t>1-02-6-04-01-11-01</t>
  </si>
  <si>
    <t>1-02-6-04-01-11</t>
  </si>
  <si>
    <t>ACTIVIDADES A LA SALUD HUMANA Y DE ASISTENCIA SOCIAL</t>
  </si>
  <si>
    <t>1-02-6-04-01</t>
  </si>
  <si>
    <t>APORTES DE LA NACIÓN - DIFERENTES A SUBVENCIONES</t>
  </si>
  <si>
    <t>1-02-6-04</t>
  </si>
  <si>
    <t>1-02-6</t>
  </si>
  <si>
    <t>Intereses de Mora Contribución Solidaria</t>
  </si>
  <si>
    <t>1-02-3-02-07</t>
  </si>
  <si>
    <t>Otros Intereses de Mora</t>
  </si>
  <si>
    <t>1-02-3-02-06</t>
  </si>
  <si>
    <t>Intereses de Mora Compañías de Seguro FONSAT</t>
  </si>
  <si>
    <t>1-02-3-02-05</t>
  </si>
  <si>
    <t>Intereses de Mora Compañías de Seguro SOAT</t>
  </si>
  <si>
    <t>1-02-3-02-04</t>
  </si>
  <si>
    <t>Intereses de Mora Cotizaciones R.C.</t>
  </si>
  <si>
    <t>1-02-3-02-03</t>
  </si>
  <si>
    <t>Intereses de Mora Sobre Restituciones Diferentes al Aseguramiento del R.C. y R. S</t>
  </si>
  <si>
    <t>1-02-3-02-02</t>
  </si>
  <si>
    <t>Intereses de Mora sobre Compra de Cartera</t>
  </si>
  <si>
    <t>1-02-3-02-01</t>
  </si>
  <si>
    <t>INTERESES DE MORA</t>
  </si>
  <si>
    <t>1-02-3-02</t>
  </si>
  <si>
    <t>1-02-3-01-02</t>
  </si>
  <si>
    <t>1-02-3-01-01</t>
  </si>
  <si>
    <t>MULTAS Y SANCIONES</t>
  </si>
  <si>
    <t>1-02-3-01</t>
  </si>
  <si>
    <t>MULTAS, SANCIONES E INTERESES DE MORA</t>
  </si>
  <si>
    <t>1-02-3</t>
  </si>
  <si>
    <t>Contribución Solidaria</t>
  </si>
  <si>
    <t>1-02-1-01-01-04</t>
  </si>
  <si>
    <t>Cotizaciones y/o Aportes Adicionales en Salud</t>
  </si>
  <si>
    <t>1-02-1-01-01-03</t>
  </si>
  <si>
    <t>Aporte Solidario Entidades REX</t>
  </si>
  <si>
    <t>1-02-1-01-01-02-02</t>
  </si>
  <si>
    <t>Cotizaciones Afiliados REX con Ingresos Adicionales</t>
  </si>
  <si>
    <t>1-02-1-01-01-02-01</t>
  </si>
  <si>
    <t>Aporte Solidaridad de Regímenes de Excepción y Especiales</t>
  </si>
  <si>
    <t>1-02-1-01-01-02</t>
  </si>
  <si>
    <t>Régimen Contributivo SSF</t>
  </si>
  <si>
    <t>1-02-1-01-01-01-02</t>
  </si>
  <si>
    <t>Régimen Contributivo CSF</t>
  </si>
  <si>
    <t>1-02-1-01-01-01-01</t>
  </si>
  <si>
    <t>Cotizaciones al SGSSS</t>
  </si>
  <si>
    <t>1-02-1-01-01-01</t>
  </si>
  <si>
    <t>APORTES DEL SISTEMA GENERAL DE SEGURIDAD SOCIAL EN SALUD</t>
  </si>
  <si>
    <t>1-02-1-01-01</t>
  </si>
  <si>
    <t>CONTRIBUCIONES SOCIALES</t>
  </si>
  <si>
    <t>1-02-1-01</t>
  </si>
  <si>
    <t>1-02-1</t>
  </si>
  <si>
    <t>INGRESOS CORRIENTES</t>
  </si>
  <si>
    <t>1</t>
  </si>
  <si>
    <t>DISPONIBILIDAD INICIAL</t>
  </si>
  <si>
    <t>0</t>
  </si>
  <si>
    <t>PARTICIPACIÓN
%</t>
  </si>
  <si>
    <t>EJECUCIÓN ACUMULADA (%)</t>
  </si>
  <si>
    <t>Ingresos Acumulados Desde 01/01/2023 hasta 28/02/2023</t>
  </si>
  <si>
    <t>Aforo Inicial</t>
  </si>
  <si>
    <t>MODIFICACIÓN PRESUPUESTAL</t>
  </si>
  <si>
    <t>AFORO DEFINITIVO</t>
  </si>
  <si>
    <t>Ingresos Desde 01/03/2023 hasta 31/03/2023</t>
  </si>
  <si>
    <t>Ingresos Acumulados Desde 01/01/2023 hasta 31/03/2023</t>
  </si>
  <si>
    <t>ADMINISTRADORA DE LOS RECURSOS DEL SISTEMA GENERAL DE SEGURIDAD SOCIAL EN SALUD
UNIDAD DE RECURSOS ADMINISTRADOS - URA	
CODIGO DE LA EMPRESA 12902  -  ADMINISTRACION DE RECURSOS DEL SGSSS
PRESUPUESTO DE INGRESOS MARZO 2023
CUADRO No. 1</t>
  </si>
  <si>
    <t>ADMINISTRADORA DE LOS RECURSOS DEL SISTEMA GENERAL DE SEGURIDAD SOCIAL EN SALUD
UNIDAD DE RECURSOS ADMINISTRADOS - URA	
CODIGO DE LA EMPRESA 12902  -  ADMINISTRACION DE RECURSOS DEL SGSSS
PRESUPUESTO DE GASTOS MARZO 2023
CUADRO No. 2</t>
  </si>
  <si>
    <t>PARTICIPACIÓN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</si>
</sst>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\ #,##0.00;\-&quot;$&quot;\ #,##0.00"/>
    <numFmt numFmtId="42" formatCode="_-&quot;$&quot;\ * #,##0_-;\-&quot;$&quot;\ * #,##0_-;_-&quot;$&quot;\ * &quot;-&quot;_-;_-@_-"/>
    <numFmt numFmtId="43" formatCode="_-* #,##0.00_-;\-* #,##0.00_-;_-* &quot;-&quot;??_-;_-@_-"/>
    <numFmt numFmtId="164" formatCode="_ * #,##0.00_ ;_ * \-#,##0.00_ ;_ * &quot;-&quot;??_ ;_ @_ "/>
    <numFmt numFmtId="165" formatCode="#,##0.00_ ;\-#,##0.00\ "/>
    <numFmt numFmtId="166" formatCode="&quot;$&quot;\ #,##0.00"/>
    <numFmt numFmtId="167" formatCode="0.0%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Calibri   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   "/>
    </font>
    <font>
      <b/>
      <sz val="10"/>
      <color theme="3" tint="-0.499984740745262"/>
      <name val="Calibri   "/>
    </font>
    <font>
      <sz val="7"/>
      <color theme="1"/>
      <name val="Calibri   "/>
    </font>
    <font>
      <sz val="7"/>
      <color rgb="FFC00000"/>
      <name val="Calibri   "/>
    </font>
    <font>
      <sz val="12"/>
      <color theme="1"/>
      <name val="Calibri"/>
      <family val="2"/>
      <scheme val="minor"/>
    </font>
    <font>
      <b/>
      <sz val="12"/>
      <color theme="0"/>
      <name val="Calibri   "/>
    </font>
    <font>
      <b/>
      <sz val="12"/>
      <color rgb="FF132D4D"/>
      <name val="Calibri   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  "/>
    </font>
    <font>
      <b/>
      <sz val="12"/>
      <name val="Calibri  "/>
    </font>
    <font>
      <sz val="12"/>
      <name val="Calibri   "/>
    </font>
    <font>
      <b/>
      <sz val="12"/>
      <name val="Calibri   "/>
    </font>
    <font>
      <sz val="10"/>
      <name val="Calibri   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8" fillId="0" borderId="0"/>
  </cellStyleXfs>
  <cellXfs count="136">
    <xf numFmtId="0" fontId="0" fillId="0" borderId="0" xfId="0"/>
    <xf numFmtId="0" fontId="19" fillId="33" borderId="17" xfId="43" applyNumberFormat="1" applyFont="1" applyFill="1" applyBorder="1" applyAlignment="1">
      <alignment horizontal="center" vertical="center" wrapText="1"/>
    </xf>
    <xf numFmtId="0" fontId="19" fillId="33" borderId="13" xfId="43" applyNumberFormat="1" applyFont="1" applyFill="1" applyBorder="1" applyAlignment="1">
      <alignment horizontal="center" vertical="center" wrapText="1"/>
    </xf>
    <xf numFmtId="0" fontId="19" fillId="33" borderId="12" xfId="43" applyNumberFormat="1" applyFont="1" applyFill="1" applyBorder="1" applyAlignment="1">
      <alignment horizontal="center" vertical="center" wrapText="1"/>
    </xf>
    <xf numFmtId="0" fontId="19" fillId="33" borderId="14" xfId="43" applyNumberFormat="1" applyFont="1" applyFill="1" applyBorder="1" applyAlignment="1">
      <alignment horizontal="center" vertical="center" wrapText="1"/>
    </xf>
    <xf numFmtId="0" fontId="19" fillId="33" borderId="21" xfId="43" applyNumberFormat="1" applyFont="1" applyFill="1" applyBorder="1" applyAlignment="1">
      <alignment horizontal="center" vertical="center" wrapText="1"/>
    </xf>
    <xf numFmtId="0" fontId="19" fillId="33" borderId="22" xfId="43" applyNumberFormat="1" applyFont="1" applyFill="1" applyBorder="1" applyAlignment="1">
      <alignment horizontal="center" vertical="center" wrapText="1"/>
    </xf>
    <xf numFmtId="0" fontId="19" fillId="33" borderId="26" xfId="43" applyNumberFormat="1" applyFont="1" applyFill="1" applyBorder="1" applyAlignment="1">
      <alignment horizontal="center" vertical="center" wrapText="1"/>
    </xf>
    <xf numFmtId="0" fontId="19" fillId="33" borderId="27" xfId="43" applyNumberFormat="1" applyFont="1" applyFill="1" applyBorder="1" applyAlignment="1">
      <alignment horizontal="center" vertical="center" wrapText="1"/>
    </xf>
    <xf numFmtId="49" fontId="13" fillId="34" borderId="10" xfId="0" applyNumberFormat="1" applyFont="1" applyFill="1" applyBorder="1"/>
    <xf numFmtId="49" fontId="13" fillId="35" borderId="10" xfId="0" applyNumberFormat="1" applyFont="1" applyFill="1" applyBorder="1"/>
    <xf numFmtId="0" fontId="16" fillId="36" borderId="10" xfId="0" applyFont="1" applyFill="1" applyBorder="1"/>
    <xf numFmtId="0" fontId="0" fillId="37" borderId="10" xfId="0" applyFill="1" applyBorder="1"/>
    <xf numFmtId="49" fontId="0" fillId="38" borderId="10" xfId="0" applyNumberFormat="1" applyFill="1" applyBorder="1"/>
    <xf numFmtId="49" fontId="0" fillId="39" borderId="10" xfId="0" applyNumberFormat="1" applyFill="1" applyBorder="1"/>
    <xf numFmtId="49" fontId="0" fillId="0" borderId="10" xfId="0" applyNumberFormat="1" applyBorder="1"/>
    <xf numFmtId="2" fontId="13" fillId="34" borderId="10" xfId="0" applyNumberFormat="1" applyFont="1" applyFill="1" applyBorder="1" applyAlignment="1">
      <alignment wrapText="1"/>
    </xf>
    <xf numFmtId="4" fontId="13" fillId="34" borderId="10" xfId="0" applyNumberFormat="1" applyFont="1" applyFill="1" applyBorder="1"/>
    <xf numFmtId="2" fontId="13" fillId="35" borderId="10" xfId="0" applyNumberFormat="1" applyFont="1" applyFill="1" applyBorder="1" applyAlignment="1">
      <alignment wrapText="1"/>
    </xf>
    <xf numFmtId="4" fontId="13" fillId="35" borderId="10" xfId="0" applyNumberFormat="1" applyFont="1" applyFill="1" applyBorder="1"/>
    <xf numFmtId="2" fontId="16" fillId="36" borderId="10" xfId="0" applyNumberFormat="1" applyFont="1" applyFill="1" applyBorder="1" applyAlignment="1">
      <alignment wrapText="1"/>
    </xf>
    <xf numFmtId="4" fontId="16" fillId="36" borderId="10" xfId="0" applyNumberFormat="1" applyFont="1" applyFill="1" applyBorder="1"/>
    <xf numFmtId="4" fontId="20" fillId="36" borderId="10" xfId="0" applyNumberFormat="1" applyFont="1" applyFill="1" applyBorder="1"/>
    <xf numFmtId="2" fontId="0" fillId="37" borderId="10" xfId="0" applyNumberFormat="1" applyFill="1" applyBorder="1" applyAlignment="1">
      <alignment wrapText="1"/>
    </xf>
    <xf numFmtId="4" fontId="0" fillId="37" borderId="10" xfId="0" applyNumberFormat="1" applyFill="1" applyBorder="1"/>
    <xf numFmtId="4" fontId="21" fillId="37" borderId="10" xfId="0" applyNumberFormat="1" applyFont="1" applyFill="1" applyBorder="1"/>
    <xf numFmtId="2" fontId="0" fillId="38" borderId="10" xfId="0" applyNumberFormat="1" applyFill="1" applyBorder="1" applyAlignment="1">
      <alignment wrapText="1"/>
    </xf>
    <xf numFmtId="4" fontId="0" fillId="38" borderId="10" xfId="0" applyNumberFormat="1" applyFill="1" applyBorder="1"/>
    <xf numFmtId="4" fontId="21" fillId="38" borderId="10" xfId="0" applyNumberFormat="1" applyFont="1" applyFill="1" applyBorder="1"/>
    <xf numFmtId="2" fontId="0" fillId="39" borderId="10" xfId="0" applyNumberFormat="1" applyFill="1" applyBorder="1" applyAlignment="1">
      <alignment wrapText="1"/>
    </xf>
    <xf numFmtId="4" fontId="0" fillId="39" borderId="10" xfId="0" applyNumberFormat="1" applyFill="1" applyBorder="1"/>
    <xf numFmtId="4" fontId="21" fillId="39" borderId="10" xfId="0" applyNumberFormat="1" applyFont="1" applyFill="1" applyBorder="1"/>
    <xf numFmtId="2" fontId="0" fillId="0" borderId="10" xfId="0" applyNumberFormat="1" applyBorder="1" applyAlignment="1">
      <alignment wrapText="1"/>
    </xf>
    <xf numFmtId="4" fontId="0" fillId="0" borderId="10" xfId="0" applyNumberFormat="1" applyBorder="1"/>
    <xf numFmtId="4" fontId="21" fillId="0" borderId="10" xfId="0" applyNumberFormat="1" applyFont="1" applyBorder="1"/>
    <xf numFmtId="2" fontId="22" fillId="40" borderId="10" xfId="0" applyNumberFormat="1" applyFont="1" applyFill="1" applyBorder="1" applyAlignment="1">
      <alignment vertical="center" wrapText="1"/>
    </xf>
    <xf numFmtId="4" fontId="22" fillId="40" borderId="10" xfId="0" applyNumberFormat="1" applyFont="1" applyFill="1" applyBorder="1" applyAlignment="1">
      <alignment vertical="center"/>
    </xf>
    <xf numFmtId="165" fontId="22" fillId="40" borderId="10" xfId="42" applyNumberFormat="1" applyFont="1" applyFill="1" applyBorder="1" applyAlignment="1">
      <alignment vertical="center"/>
    </xf>
    <xf numFmtId="0" fontId="23" fillId="40" borderId="10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3" fontId="22" fillId="40" borderId="10" xfId="42" applyFont="1" applyFill="1" applyBorder="1" applyAlignment="1">
      <alignment vertical="center"/>
    </xf>
    <xf numFmtId="49" fontId="13" fillId="0" borderId="10" xfId="0" applyNumberFormat="1" applyFont="1" applyBorder="1"/>
    <xf numFmtId="2" fontId="13" fillId="0" borderId="10" xfId="0" applyNumberFormat="1" applyFont="1" applyBorder="1" applyAlignment="1">
      <alignment wrapText="1"/>
    </xf>
    <xf numFmtId="4" fontId="13" fillId="0" borderId="10" xfId="0" applyNumberFormat="1" applyFont="1" applyBorder="1"/>
    <xf numFmtId="4" fontId="19" fillId="33" borderId="23" xfId="43" applyNumberFormat="1" applyFont="1" applyFill="1" applyBorder="1" applyAlignment="1">
      <alignment horizontal="center" vertical="center" wrapText="1"/>
    </xf>
    <xf numFmtId="4" fontId="19" fillId="33" borderId="29" xfId="43" applyNumberFormat="1" applyFont="1" applyFill="1" applyBorder="1" applyAlignment="1">
      <alignment horizontal="center" vertical="center" wrapText="1"/>
    </xf>
    <xf numFmtId="4" fontId="13" fillId="34" borderId="24" xfId="0" applyNumberFormat="1" applyFont="1" applyFill="1" applyBorder="1"/>
    <xf numFmtId="4" fontId="13" fillId="35" borderId="24" xfId="0" applyNumberFormat="1" applyFont="1" applyFill="1" applyBorder="1"/>
    <xf numFmtId="4" fontId="16" fillId="36" borderId="24" xfId="0" applyNumberFormat="1" applyFont="1" applyFill="1" applyBorder="1"/>
    <xf numFmtId="4" fontId="0" fillId="37" borderId="24" xfId="0" applyNumberFormat="1" applyFill="1" applyBorder="1"/>
    <xf numFmtId="4" fontId="0" fillId="38" borderId="24" xfId="0" applyNumberFormat="1" applyFill="1" applyBorder="1"/>
    <xf numFmtId="4" fontId="0" fillId="39" borderId="24" xfId="0" applyNumberFormat="1" applyFill="1" applyBorder="1"/>
    <xf numFmtId="4" fontId="0" fillId="0" borderId="24" xfId="0" applyNumberFormat="1" applyBorder="1"/>
    <xf numFmtId="0" fontId="0" fillId="37" borderId="24" xfId="0" applyFill="1" applyBorder="1"/>
    <xf numFmtId="4" fontId="13" fillId="34" borderId="11" xfId="0" applyNumberFormat="1" applyFont="1" applyFill="1" applyBorder="1"/>
    <xf numFmtId="4" fontId="13" fillId="35" borderId="11" xfId="0" applyNumberFormat="1" applyFont="1" applyFill="1" applyBorder="1"/>
    <xf numFmtId="0" fontId="0" fillId="37" borderId="11" xfId="0" applyFill="1" applyBorder="1"/>
    <xf numFmtId="4" fontId="13" fillId="34" borderId="33" xfId="0" applyNumberFormat="1" applyFont="1" applyFill="1" applyBorder="1"/>
    <xf numFmtId="4" fontId="13" fillId="34" borderId="34" xfId="0" applyNumberFormat="1" applyFont="1" applyFill="1" applyBorder="1"/>
    <xf numFmtId="4" fontId="13" fillId="34" borderId="35" xfId="0" applyNumberFormat="1" applyFont="1" applyFill="1" applyBorder="1"/>
    <xf numFmtId="4" fontId="13" fillId="35" borderId="18" xfId="0" applyNumberFormat="1" applyFont="1" applyFill="1" applyBorder="1"/>
    <xf numFmtId="4" fontId="13" fillId="35" borderId="19" xfId="0" applyNumberFormat="1" applyFont="1" applyFill="1" applyBorder="1"/>
    <xf numFmtId="4" fontId="16" fillId="36" borderId="18" xfId="0" applyNumberFormat="1" applyFont="1" applyFill="1" applyBorder="1"/>
    <xf numFmtId="4" fontId="16" fillId="36" borderId="19" xfId="0" applyNumberFormat="1" applyFont="1" applyFill="1" applyBorder="1"/>
    <xf numFmtId="4" fontId="0" fillId="37" borderId="18" xfId="0" applyNumberFormat="1" applyFill="1" applyBorder="1"/>
    <xf numFmtId="4" fontId="0" fillId="37" borderId="19" xfId="0" applyNumberFormat="1" applyFill="1" applyBorder="1"/>
    <xf numFmtId="4" fontId="0" fillId="38" borderId="18" xfId="0" applyNumberFormat="1" applyFill="1" applyBorder="1"/>
    <xf numFmtId="4" fontId="0" fillId="38" borderId="19" xfId="0" applyNumberFormat="1" applyFill="1" applyBorder="1"/>
    <xf numFmtId="4" fontId="0" fillId="39" borderId="18" xfId="0" applyNumberFormat="1" applyFill="1" applyBorder="1"/>
    <xf numFmtId="4" fontId="0" fillId="39" borderId="19" xfId="0" applyNumberFormat="1" applyFill="1" applyBorder="1"/>
    <xf numFmtId="4" fontId="0" fillId="0" borderId="18" xfId="0" applyNumberFormat="1" applyBorder="1"/>
    <xf numFmtId="4" fontId="0" fillId="0" borderId="19" xfId="0" applyNumberFormat="1" applyBorder="1"/>
    <xf numFmtId="0" fontId="0" fillId="37" borderId="18" xfId="0" applyFill="1" applyBorder="1"/>
    <xf numFmtId="0" fontId="0" fillId="37" borderId="19" xfId="0" applyFill="1" applyBorder="1"/>
    <xf numFmtId="4" fontId="13" fillId="34" borderId="36" xfId="0" applyNumberFormat="1" applyFont="1" applyFill="1" applyBorder="1"/>
    <xf numFmtId="4" fontId="13" fillId="34" borderId="37" xfId="0" applyNumberFormat="1" applyFont="1" applyFill="1" applyBorder="1"/>
    <xf numFmtId="4" fontId="13" fillId="34" borderId="38" xfId="0" applyNumberFormat="1" applyFont="1" applyFill="1" applyBorder="1"/>
    <xf numFmtId="4" fontId="13" fillId="34" borderId="18" xfId="0" applyNumberFormat="1" applyFont="1" applyFill="1" applyBorder="1"/>
    <xf numFmtId="4" fontId="13" fillId="34" borderId="19" xfId="0" applyNumberFormat="1" applyFont="1" applyFill="1" applyBorder="1"/>
    <xf numFmtId="4" fontId="20" fillId="36" borderId="11" xfId="0" applyNumberFormat="1" applyFont="1" applyFill="1" applyBorder="1"/>
    <xf numFmtId="4" fontId="21" fillId="37" borderId="11" xfId="0" applyNumberFormat="1" applyFont="1" applyFill="1" applyBorder="1"/>
    <xf numFmtId="4" fontId="21" fillId="38" borderId="11" xfId="0" applyNumberFormat="1" applyFont="1" applyFill="1" applyBorder="1"/>
    <xf numFmtId="4" fontId="21" fillId="39" borderId="11" xfId="0" applyNumberFormat="1" applyFont="1" applyFill="1" applyBorder="1"/>
    <xf numFmtId="4" fontId="21" fillId="0" borderId="11" xfId="0" applyNumberFormat="1" applyFont="1" applyBorder="1"/>
    <xf numFmtId="166" fontId="22" fillId="40" borderId="24" xfId="0" applyNumberFormat="1" applyFont="1" applyFill="1" applyBorder="1" applyAlignment="1">
      <alignment vertical="center"/>
    </xf>
    <xf numFmtId="4" fontId="13" fillId="0" borderId="20" xfId="0" applyNumberFormat="1" applyFont="1" applyBorder="1"/>
    <xf numFmtId="166" fontId="22" fillId="40" borderId="12" xfId="0" applyNumberFormat="1" applyFont="1" applyFill="1" applyBorder="1" applyAlignment="1">
      <alignment vertical="center"/>
    </xf>
    <xf numFmtId="166" fontId="22" fillId="40" borderId="13" xfId="0" applyNumberFormat="1" applyFont="1" applyFill="1" applyBorder="1" applyAlignment="1">
      <alignment vertical="center"/>
    </xf>
    <xf numFmtId="166" fontId="22" fillId="40" borderId="14" xfId="0" applyNumberFormat="1" applyFont="1" applyFill="1" applyBorder="1" applyAlignment="1">
      <alignment vertical="center"/>
    </xf>
    <xf numFmtId="4" fontId="22" fillId="40" borderId="11" xfId="0" applyNumberFormat="1" applyFont="1" applyFill="1" applyBorder="1" applyAlignment="1">
      <alignment vertical="center"/>
    </xf>
    <xf numFmtId="4" fontId="0" fillId="0" borderId="0" xfId="0" applyNumberFormat="1"/>
    <xf numFmtId="166" fontId="0" fillId="0" borderId="0" xfId="0" applyNumberFormat="1"/>
    <xf numFmtId="0" fontId="26" fillId="0" borderId="0" xfId="0" applyFont="1"/>
    <xf numFmtId="7" fontId="26" fillId="0" borderId="0" xfId="45" applyNumberFormat="1" applyFont="1"/>
    <xf numFmtId="0" fontId="26" fillId="0" borderId="0" xfId="0" applyFont="1" applyAlignment="1">
      <alignment wrapText="1"/>
    </xf>
    <xf numFmtId="165" fontId="27" fillId="40" borderId="10" xfId="0" applyNumberFormat="1" applyFont="1" applyFill="1" applyBorder="1"/>
    <xf numFmtId="0" fontId="27" fillId="40" borderId="10" xfId="0" applyFont="1" applyFill="1" applyBorder="1"/>
    <xf numFmtId="0" fontId="28" fillId="40" borderId="10" xfId="0" applyFont="1" applyFill="1" applyBorder="1"/>
    <xf numFmtId="0" fontId="13" fillId="35" borderId="10" xfId="0" applyFont="1" applyFill="1" applyBorder="1"/>
    <xf numFmtId="0" fontId="0" fillId="38" borderId="10" xfId="0" applyFill="1" applyBorder="1"/>
    <xf numFmtId="0" fontId="13" fillId="34" borderId="10" xfId="0" applyFont="1" applyFill="1" applyBorder="1"/>
    <xf numFmtId="4" fontId="0" fillId="41" borderId="10" xfId="0" applyNumberFormat="1" applyFill="1" applyBorder="1"/>
    <xf numFmtId="0" fontId="0" fillId="41" borderId="10" xfId="0" applyFill="1" applyBorder="1"/>
    <xf numFmtId="49" fontId="0" fillId="41" borderId="10" xfId="0" applyNumberFormat="1" applyFill="1" applyBorder="1"/>
    <xf numFmtId="0" fontId="0" fillId="0" borderId="10" xfId="0" applyBorder="1"/>
    <xf numFmtId="43" fontId="13" fillId="34" borderId="10" xfId="42" applyFont="1" applyFill="1" applyBorder="1"/>
    <xf numFmtId="0" fontId="32" fillId="33" borderId="39" xfId="43" applyNumberFormat="1" applyFont="1" applyFill="1" applyBorder="1" applyAlignment="1">
      <alignment horizontal="center" vertical="center" wrapText="1"/>
    </xf>
    <xf numFmtId="2" fontId="32" fillId="33" borderId="39" xfId="46" applyNumberFormat="1" applyFont="1" applyFill="1" applyBorder="1" applyAlignment="1">
      <alignment horizontal="center" vertical="center" wrapText="1"/>
    </xf>
    <xf numFmtId="2" fontId="32" fillId="33" borderId="21" xfId="46" applyNumberFormat="1" applyFont="1" applyFill="1" applyBorder="1" applyAlignment="1">
      <alignment horizontal="center" vertical="center" wrapText="1"/>
    </xf>
    <xf numFmtId="0" fontId="33" fillId="0" borderId="0" xfId="46" applyFont="1" applyAlignment="1">
      <alignment vertical="center"/>
    </xf>
    <xf numFmtId="4" fontId="33" fillId="0" borderId="0" xfId="46" applyNumberFormat="1" applyFont="1" applyAlignment="1">
      <alignment vertical="center"/>
    </xf>
    <xf numFmtId="0" fontId="33" fillId="0" borderId="0" xfId="46" applyFont="1" applyAlignment="1">
      <alignment vertical="center" wrapText="1"/>
    </xf>
    <xf numFmtId="0" fontId="34" fillId="0" borderId="0" xfId="46" applyFont="1" applyAlignment="1">
      <alignment vertical="center"/>
    </xf>
    <xf numFmtId="167" fontId="33" fillId="0" borderId="0" xfId="44" applyNumberFormat="1" applyFont="1" applyFill="1" applyAlignment="1">
      <alignment vertical="center"/>
    </xf>
    <xf numFmtId="0" fontId="19" fillId="33" borderId="30" xfId="43" applyNumberFormat="1" applyFont="1" applyFill="1" applyBorder="1" applyAlignment="1">
      <alignment horizontal="center" vertical="center" wrapText="1"/>
    </xf>
    <xf numFmtId="4" fontId="35" fillId="0" borderId="0" xfId="46" applyNumberFormat="1" applyFont="1" applyAlignment="1">
      <alignment horizontal="center" vertical="center" wrapText="1"/>
    </xf>
    <xf numFmtId="0" fontId="19" fillId="33" borderId="15" xfId="43" applyNumberFormat="1" applyFont="1" applyFill="1" applyBorder="1" applyAlignment="1">
      <alignment horizontal="center" vertical="center" wrapText="1"/>
    </xf>
    <xf numFmtId="0" fontId="19" fillId="33" borderId="31" xfId="43" applyNumberFormat="1" applyFont="1" applyFill="1" applyBorder="1" applyAlignment="1">
      <alignment horizontal="center" vertical="center" wrapText="1"/>
    </xf>
    <xf numFmtId="0" fontId="19" fillId="33" borderId="16" xfId="43" applyNumberFormat="1" applyFont="1" applyFill="1" applyBorder="1" applyAlignment="1">
      <alignment horizontal="center" vertical="center" wrapText="1"/>
    </xf>
    <xf numFmtId="0" fontId="19" fillId="33" borderId="32" xfId="43" applyNumberFormat="1" applyFont="1" applyFill="1" applyBorder="1" applyAlignment="1">
      <alignment horizontal="center" vertical="center" wrapText="1"/>
    </xf>
    <xf numFmtId="0" fontId="19" fillId="33" borderId="28" xfId="43" applyNumberFormat="1" applyFont="1" applyFill="1" applyBorder="1" applyAlignment="1">
      <alignment horizontal="center" vertical="center"/>
    </xf>
    <xf numFmtId="0" fontId="19" fillId="33" borderId="25" xfId="43" applyNumberFormat="1" applyFont="1" applyFill="1" applyBorder="1" applyAlignment="1">
      <alignment horizontal="center" vertical="center" wrapText="1"/>
    </xf>
    <xf numFmtId="0" fontId="19" fillId="33" borderId="28" xfId="43" applyNumberFormat="1" applyFont="1" applyFill="1" applyBorder="1" applyAlignment="1">
      <alignment horizontal="center" vertical="center" wrapText="1"/>
    </xf>
    <xf numFmtId="0" fontId="19" fillId="33" borderId="30" xfId="43" applyNumberFormat="1" applyFont="1" applyFill="1" applyBorder="1" applyAlignment="1">
      <alignment horizontal="center" vertical="center" wrapText="1"/>
    </xf>
    <xf numFmtId="0" fontId="19" fillId="33" borderId="40" xfId="43" applyNumberFormat="1" applyFont="1" applyFill="1" applyBorder="1" applyAlignment="1">
      <alignment horizontal="center" vertical="center" wrapText="1"/>
    </xf>
    <xf numFmtId="4" fontId="13" fillId="34" borderId="41" xfId="0" applyNumberFormat="1" applyFont="1" applyFill="1" applyBorder="1"/>
    <xf numFmtId="0" fontId="19" fillId="33" borderId="25" xfId="43" applyNumberFormat="1" applyFont="1" applyFill="1" applyBorder="1" applyAlignment="1">
      <alignment horizontal="center" vertical="center"/>
    </xf>
    <xf numFmtId="0" fontId="19" fillId="33" borderId="30" xfId="43" applyNumberFormat="1" applyFont="1" applyFill="1" applyBorder="1" applyAlignment="1">
      <alignment horizontal="center" vertical="center"/>
    </xf>
    <xf numFmtId="0" fontId="33" fillId="0" borderId="0" xfId="46" applyFont="1" applyFill="1" applyAlignment="1">
      <alignment vertical="center"/>
    </xf>
    <xf numFmtId="0" fontId="31" fillId="0" borderId="0" xfId="46" applyFont="1" applyFill="1" applyAlignment="1">
      <alignment horizontal="center" vertical="center"/>
    </xf>
    <xf numFmtId="0" fontId="29" fillId="0" borderId="0" xfId="0" applyFont="1" applyFill="1"/>
    <xf numFmtId="0" fontId="26" fillId="0" borderId="0" xfId="0" applyFont="1" applyFill="1"/>
    <xf numFmtId="0" fontId="30" fillId="0" borderId="0" xfId="0" applyFont="1" applyFill="1"/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 [0] 2" xfId="45" xr:uid="{3EEB721E-1268-4509-8537-54A296AECF7E}"/>
    <cellStyle name="Neutral" xfId="8" builtinId="28" customBuiltin="1"/>
    <cellStyle name="Normal" xfId="0" builtinId="0"/>
    <cellStyle name="Normal 10 2" xfId="46" xr:uid="{5DF2E67A-4B3E-4D7A-A9DD-9D67C1D0F6CD}"/>
    <cellStyle name="Normal_Copia de EJECUCIÓN PRESUPUESTAL DEL MES DE JULUIO 2009 12-08-09 2" xfId="43" xr:uid="{F8101B80-5FD0-40F6-8FC9-7743C5918B6E}"/>
    <cellStyle name="Notas" xfId="15" builtinId="10" customBuiltin="1"/>
    <cellStyle name="Porcentaje" xfId="44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433918</xdr:colOff>
      <xdr:row>0</xdr:row>
      <xdr:rowOff>10582</xdr:rowOff>
    </xdr:from>
    <xdr:ext cx="3904450" cy="1047749"/>
    <xdr:pic>
      <xdr:nvPicPr>
        <xdr:cNvPr id="3" name="Imagen 2">
          <a:extLst>
            <a:ext uri="{FF2B5EF4-FFF2-40B4-BE49-F238E27FC236}">
              <a16:creationId xmlns:a16="http://schemas.microsoft.com/office/drawing/2014/main" id="{B3C443AE-FC78-4E8B-AB9A-AFEDDE591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8" y="10582"/>
          <a:ext cx="3904450" cy="104774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298643</xdr:colOff>
      <xdr:row>0</xdr:row>
      <xdr:rowOff>10582</xdr:rowOff>
    </xdr:from>
    <xdr:ext cx="3870390" cy="1038609"/>
    <xdr:pic>
      <xdr:nvPicPr>
        <xdr:cNvPr id="3" name="Imagen 2">
          <a:extLst>
            <a:ext uri="{FF2B5EF4-FFF2-40B4-BE49-F238E27FC236}">
              <a16:creationId xmlns:a16="http://schemas.microsoft.com/office/drawing/2014/main" id="{2846A9EF-EDA7-4CC4-808C-592FE9E3F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643" y="10582"/>
          <a:ext cx="3870390" cy="1038609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0CDBA-1130-4DB6-BC34-BCCDB416AC36}">
  <dimension ref="A1:J129"/>
  <sheetViews>
    <sheetView tabSelected="1" topLeftCell="A8" zoomScale="90" zoomScaleNormal="90" zoomScaleSheetLayoutView="70" workbookViewId="0">
      <selection activeCell="B18" sqref="B18"/>
    </sheetView>
  </sheetViews>
  <sheetFormatPr baseColWidth="10" defaultRowHeight="15.75"/>
  <cols>
    <col min="1" max="1" width="26" style="95" customWidth="1"/>
    <col min="2" max="2" width="44.5703125" style="97" customWidth="1"/>
    <col min="3" max="3" width="28.85546875" style="95" customWidth="1"/>
    <col min="4" max="4" width="24.42578125" style="95" customWidth="1"/>
    <col min="5" max="5" width="26.140625" style="95" customWidth="1"/>
    <col min="6" max="6" width="29" style="95" customWidth="1"/>
    <col min="7" max="7" width="24.42578125" style="96" customWidth="1"/>
    <col min="8" max="8" width="26.28515625" style="95" customWidth="1"/>
    <col min="9" max="9" width="24.42578125" style="95" customWidth="1"/>
    <col min="10" max="10" width="25" style="95" customWidth="1"/>
    <col min="11" max="16384" width="11.42578125" style="134"/>
  </cols>
  <sheetData>
    <row r="1" spans="1:10" s="131" customFormat="1" ht="13.5" customHeight="1">
      <c r="A1" s="115"/>
      <c r="B1" s="114"/>
      <c r="C1" s="113"/>
      <c r="D1" s="113"/>
      <c r="E1" s="113"/>
      <c r="F1" s="113"/>
      <c r="G1" s="113"/>
      <c r="H1" s="113"/>
      <c r="I1" s="113"/>
      <c r="J1" s="113"/>
    </row>
    <row r="2" spans="1:10" s="131" customFormat="1" ht="13.5" customHeight="1">
      <c r="A2" s="115"/>
      <c r="B2" s="114"/>
      <c r="C2" s="118" t="s">
        <v>512</v>
      </c>
      <c r="D2" s="118"/>
      <c r="E2" s="118"/>
      <c r="F2" s="118"/>
      <c r="G2" s="113"/>
      <c r="H2" s="113"/>
      <c r="I2" s="113"/>
      <c r="J2" s="113"/>
    </row>
    <row r="3" spans="1:10" s="131" customFormat="1" ht="13.5" customHeight="1">
      <c r="A3" s="115"/>
      <c r="B3" s="114"/>
      <c r="C3" s="118"/>
      <c r="D3" s="118"/>
      <c r="E3" s="118"/>
      <c r="F3" s="118"/>
      <c r="G3" s="116"/>
      <c r="H3" s="113"/>
      <c r="I3" s="113"/>
      <c r="J3" s="113"/>
    </row>
    <row r="4" spans="1:10" s="131" customFormat="1" ht="13.5" customHeight="1">
      <c r="A4" s="115"/>
      <c r="B4" s="114"/>
      <c r="C4" s="118"/>
      <c r="D4" s="118"/>
      <c r="E4" s="118"/>
      <c r="F4" s="118"/>
      <c r="G4" s="113"/>
      <c r="H4" s="113"/>
      <c r="I4" s="113"/>
      <c r="J4" s="113"/>
    </row>
    <row r="5" spans="1:10" s="131" customFormat="1" ht="13.5" customHeight="1">
      <c r="A5" s="115"/>
      <c r="B5" s="114"/>
      <c r="C5" s="118"/>
      <c r="D5" s="118"/>
      <c r="E5" s="118"/>
      <c r="F5" s="118"/>
      <c r="G5" s="113"/>
      <c r="H5" s="113"/>
      <c r="I5" s="113"/>
      <c r="J5" s="113"/>
    </row>
    <row r="6" spans="1:10" s="131" customFormat="1" ht="13.5" customHeight="1">
      <c r="A6" s="115"/>
      <c r="B6" s="114"/>
      <c r="C6" s="118"/>
      <c r="D6" s="118"/>
      <c r="E6" s="118"/>
      <c r="F6" s="118"/>
      <c r="G6" s="113"/>
      <c r="H6" s="113"/>
      <c r="I6" s="113"/>
      <c r="J6" s="113"/>
    </row>
    <row r="7" spans="1:10" s="131" customFormat="1" ht="13.5" customHeight="1" thickBot="1">
      <c r="A7" s="112"/>
      <c r="B7" s="112"/>
      <c r="C7" s="112"/>
      <c r="D7" s="112"/>
      <c r="E7" s="112"/>
      <c r="F7" s="112"/>
      <c r="G7" s="112"/>
      <c r="H7" s="112"/>
      <c r="I7" s="112"/>
      <c r="J7" s="112"/>
    </row>
    <row r="8" spans="1:10" s="132" customFormat="1" ht="60" customHeight="1">
      <c r="A8" s="111" t="s">
        <v>269</v>
      </c>
      <c r="B8" s="110" t="s">
        <v>270</v>
      </c>
      <c r="C8" s="109" t="s">
        <v>507</v>
      </c>
      <c r="D8" s="109" t="s">
        <v>508</v>
      </c>
      <c r="E8" s="109" t="s">
        <v>509</v>
      </c>
      <c r="F8" s="109" t="s">
        <v>506</v>
      </c>
      <c r="G8" s="109" t="s">
        <v>510</v>
      </c>
      <c r="H8" s="109" t="s">
        <v>511</v>
      </c>
      <c r="I8" s="109" t="s">
        <v>505</v>
      </c>
      <c r="J8" s="109" t="s">
        <v>504</v>
      </c>
    </row>
    <row r="9" spans="1:10" s="133" customFormat="1">
      <c r="A9" s="9" t="s">
        <v>503</v>
      </c>
      <c r="B9" s="103" t="s">
        <v>502</v>
      </c>
      <c r="C9" s="17">
        <v>1324591305000</v>
      </c>
      <c r="D9" s="17">
        <v>0</v>
      </c>
      <c r="E9" s="17">
        <v>1324591305000</v>
      </c>
      <c r="F9" s="17">
        <v>1324591305000</v>
      </c>
      <c r="G9" s="17">
        <v>0</v>
      </c>
      <c r="H9" s="17">
        <v>1324591305000</v>
      </c>
      <c r="I9" s="17">
        <v>100</v>
      </c>
      <c r="J9" s="108">
        <f t="shared" ref="J9:J40" si="0">IFERROR(H9/$H$129*100,0)</f>
        <v>6.4086493154114565</v>
      </c>
    </row>
    <row r="10" spans="1:10">
      <c r="A10" s="9" t="s">
        <v>501</v>
      </c>
      <c r="B10" s="103" t="s">
        <v>500</v>
      </c>
      <c r="C10" s="17">
        <v>78410026343000</v>
      </c>
      <c r="D10" s="17">
        <v>0</v>
      </c>
      <c r="E10" s="17">
        <v>78410026343000</v>
      </c>
      <c r="F10" s="17">
        <v>12574400754163</v>
      </c>
      <c r="G10" s="17">
        <v>6179229944035.5898</v>
      </c>
      <c r="H10" s="17">
        <v>18753630698198.602</v>
      </c>
      <c r="I10" s="17">
        <v>23.92</v>
      </c>
      <c r="J10" s="17">
        <f t="shared" si="0"/>
        <v>90.733981177303392</v>
      </c>
    </row>
    <row r="11" spans="1:10">
      <c r="A11" s="11" t="s">
        <v>499</v>
      </c>
      <c r="B11" s="11" t="s">
        <v>256</v>
      </c>
      <c r="C11" s="21">
        <v>29946784240691</v>
      </c>
      <c r="D11" s="21">
        <v>0</v>
      </c>
      <c r="E11" s="21">
        <v>29946784240691</v>
      </c>
      <c r="F11" s="21">
        <v>4050259185622.46</v>
      </c>
      <c r="G11" s="21">
        <v>2514707483230.4702</v>
      </c>
      <c r="H11" s="21">
        <v>6564966668852.9297</v>
      </c>
      <c r="I11" s="21">
        <v>21.92</v>
      </c>
      <c r="J11" s="21">
        <f t="shared" si="0"/>
        <v>31.762679544422461</v>
      </c>
    </row>
    <row r="12" spans="1:10">
      <c r="A12" s="12" t="s">
        <v>498</v>
      </c>
      <c r="B12" s="12" t="s">
        <v>497</v>
      </c>
      <c r="C12" s="24">
        <v>29946784240691</v>
      </c>
      <c r="D12" s="24">
        <v>0</v>
      </c>
      <c r="E12" s="24">
        <v>29946784240691</v>
      </c>
      <c r="F12" s="24">
        <v>4050259185622.46</v>
      </c>
      <c r="G12" s="24">
        <v>2514707483230.4702</v>
      </c>
      <c r="H12" s="24">
        <v>6564966668852.9297</v>
      </c>
      <c r="I12" s="24">
        <v>21.92</v>
      </c>
      <c r="J12" s="24">
        <f t="shared" si="0"/>
        <v>31.762679544422461</v>
      </c>
    </row>
    <row r="13" spans="1:10" ht="45" customHeight="1">
      <c r="A13" s="13" t="s">
        <v>496</v>
      </c>
      <c r="B13" s="102" t="s">
        <v>495</v>
      </c>
      <c r="C13" s="27">
        <v>29946784240691</v>
      </c>
      <c r="D13" s="27">
        <v>0</v>
      </c>
      <c r="E13" s="27">
        <v>29946784240691</v>
      </c>
      <c r="F13" s="27">
        <v>4050259185622.46</v>
      </c>
      <c r="G13" s="27">
        <v>2514707483230.4702</v>
      </c>
      <c r="H13" s="27">
        <v>6564966668852.9297</v>
      </c>
      <c r="I13" s="27">
        <v>21.92</v>
      </c>
      <c r="J13" s="27">
        <f t="shared" si="0"/>
        <v>31.762679544422461</v>
      </c>
    </row>
    <row r="14" spans="1:10">
      <c r="A14" s="106" t="s">
        <v>494</v>
      </c>
      <c r="B14" s="105" t="s">
        <v>493</v>
      </c>
      <c r="C14" s="104">
        <v>28567644324000</v>
      </c>
      <c r="D14" s="104">
        <v>0</v>
      </c>
      <c r="E14" s="104">
        <v>28567644324000</v>
      </c>
      <c r="F14" s="104">
        <v>3865318054747</v>
      </c>
      <c r="G14" s="104">
        <v>2396295910837</v>
      </c>
      <c r="H14" s="104">
        <v>6261613965584</v>
      </c>
      <c r="I14" s="104">
        <v>21.92</v>
      </c>
      <c r="J14" s="104">
        <f t="shared" si="0"/>
        <v>30.294995824323873</v>
      </c>
    </row>
    <row r="15" spans="1:10" s="133" customFormat="1">
      <c r="A15" s="15" t="s">
        <v>492</v>
      </c>
      <c r="B15" s="107" t="s">
        <v>491</v>
      </c>
      <c r="C15" s="33">
        <v>28566644324000</v>
      </c>
      <c r="D15" s="33">
        <v>0</v>
      </c>
      <c r="E15" s="33">
        <v>28566644324000</v>
      </c>
      <c r="F15" s="33">
        <v>3865287796966</v>
      </c>
      <c r="G15" s="33">
        <v>2396292932298</v>
      </c>
      <c r="H15" s="33">
        <v>6261580729264</v>
      </c>
      <c r="I15" s="33">
        <v>21.92</v>
      </c>
      <c r="J15" s="33">
        <f t="shared" si="0"/>
        <v>30.29483502006779</v>
      </c>
    </row>
    <row r="16" spans="1:10" s="133" customFormat="1">
      <c r="A16" s="15" t="s">
        <v>490</v>
      </c>
      <c r="B16" s="107" t="s">
        <v>489</v>
      </c>
      <c r="C16" s="33">
        <v>1000000000</v>
      </c>
      <c r="D16" s="33">
        <v>0</v>
      </c>
      <c r="E16" s="33">
        <v>1000000000</v>
      </c>
      <c r="F16" s="33">
        <v>30257781</v>
      </c>
      <c r="G16" s="33">
        <v>2978539</v>
      </c>
      <c r="H16" s="33">
        <v>33236320</v>
      </c>
      <c r="I16" s="33">
        <v>3.32</v>
      </c>
      <c r="J16" s="33">
        <f t="shared" si="0"/>
        <v>1.6080425608319698E-4</v>
      </c>
    </row>
    <row r="17" spans="1:10">
      <c r="A17" s="106" t="s">
        <v>488</v>
      </c>
      <c r="B17" s="105" t="s">
        <v>487</v>
      </c>
      <c r="C17" s="104">
        <v>1088548529435</v>
      </c>
      <c r="D17" s="104">
        <v>0</v>
      </c>
      <c r="E17" s="104">
        <v>1088548529435</v>
      </c>
      <c r="F17" s="104">
        <v>152719230436.45999</v>
      </c>
      <c r="G17" s="104">
        <v>92638264024.470001</v>
      </c>
      <c r="H17" s="104">
        <v>245357494460.92999</v>
      </c>
      <c r="I17" s="104">
        <v>22.54</v>
      </c>
      <c r="J17" s="104">
        <f t="shared" si="0"/>
        <v>1.1870907901725272</v>
      </c>
    </row>
    <row r="18" spans="1:10">
      <c r="A18" s="15" t="s">
        <v>486</v>
      </c>
      <c r="B18" s="107" t="s">
        <v>485</v>
      </c>
      <c r="C18" s="33">
        <v>598092109000</v>
      </c>
      <c r="D18" s="33">
        <v>0</v>
      </c>
      <c r="E18" s="33">
        <v>598092109000</v>
      </c>
      <c r="F18" s="33">
        <v>92426236877</v>
      </c>
      <c r="G18" s="33">
        <v>53020983195</v>
      </c>
      <c r="H18" s="33">
        <v>145447220072</v>
      </c>
      <c r="I18" s="33">
        <v>24.32</v>
      </c>
      <c r="J18" s="33">
        <f t="shared" si="0"/>
        <v>0.70370402087376083</v>
      </c>
    </row>
    <row r="19" spans="1:10">
      <c r="A19" s="15" t="s">
        <v>484</v>
      </c>
      <c r="B19" s="107" t="s">
        <v>483</v>
      </c>
      <c r="C19" s="33">
        <v>490456420435</v>
      </c>
      <c r="D19" s="33">
        <v>0</v>
      </c>
      <c r="E19" s="33">
        <v>490456420435</v>
      </c>
      <c r="F19" s="33">
        <v>60292993559.459999</v>
      </c>
      <c r="G19" s="33">
        <v>39617280829.470001</v>
      </c>
      <c r="H19" s="33">
        <v>99910274388.929993</v>
      </c>
      <c r="I19" s="33">
        <v>20.37</v>
      </c>
      <c r="J19" s="33">
        <f t="shared" si="0"/>
        <v>0.48338676929876639</v>
      </c>
    </row>
    <row r="20" spans="1:10">
      <c r="A20" s="106" t="s">
        <v>482</v>
      </c>
      <c r="B20" s="105" t="s">
        <v>481</v>
      </c>
      <c r="C20" s="104">
        <v>290511080318</v>
      </c>
      <c r="D20" s="104">
        <v>0</v>
      </c>
      <c r="E20" s="104">
        <v>290511080318</v>
      </c>
      <c r="F20" s="104">
        <v>32012545839</v>
      </c>
      <c r="G20" s="104">
        <v>25625304669</v>
      </c>
      <c r="H20" s="104">
        <v>57637850508</v>
      </c>
      <c r="I20" s="104">
        <v>19.84</v>
      </c>
      <c r="J20" s="104">
        <f t="shared" si="0"/>
        <v>0.27886395585231627</v>
      </c>
    </row>
    <row r="21" spans="1:10">
      <c r="A21" s="106" t="s">
        <v>480</v>
      </c>
      <c r="B21" s="105" t="s">
        <v>479</v>
      </c>
      <c r="C21" s="104">
        <v>80306938</v>
      </c>
      <c r="D21" s="104">
        <v>0</v>
      </c>
      <c r="E21" s="104">
        <v>80306938</v>
      </c>
      <c r="F21" s="104">
        <v>209354600</v>
      </c>
      <c r="G21" s="104">
        <v>148003700</v>
      </c>
      <c r="H21" s="104">
        <v>357358300</v>
      </c>
      <c r="I21" s="104">
        <v>444.99</v>
      </c>
      <c r="J21" s="104">
        <f t="shared" si="0"/>
        <v>1.7289740737439021E-3</v>
      </c>
    </row>
    <row r="22" spans="1:10">
      <c r="A22" s="11" t="s">
        <v>478</v>
      </c>
      <c r="B22" s="11" t="s">
        <v>477</v>
      </c>
      <c r="C22" s="21">
        <v>51475991978</v>
      </c>
      <c r="D22" s="21">
        <v>0</v>
      </c>
      <c r="E22" s="21">
        <v>51475991978</v>
      </c>
      <c r="F22" s="21">
        <v>6956374926.8000002</v>
      </c>
      <c r="G22" s="21">
        <v>5792119391.8100004</v>
      </c>
      <c r="H22" s="21">
        <v>12748494318.610001</v>
      </c>
      <c r="I22" s="21">
        <v>24.77</v>
      </c>
      <c r="J22" s="21">
        <f t="shared" si="0"/>
        <v>6.1679877467930994E-2</v>
      </c>
    </row>
    <row r="23" spans="1:10">
      <c r="A23" s="12" t="s">
        <v>476</v>
      </c>
      <c r="B23" s="12" t="s">
        <v>475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f t="shared" si="0"/>
        <v>0</v>
      </c>
    </row>
    <row r="24" spans="1:10">
      <c r="A24" s="13" t="s">
        <v>474</v>
      </c>
      <c r="B24" s="102" t="s">
        <v>368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f t="shared" si="0"/>
        <v>0</v>
      </c>
    </row>
    <row r="25" spans="1:10">
      <c r="A25" s="13" t="s">
        <v>473</v>
      </c>
      <c r="B25" s="102" t="s">
        <v>366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f t="shared" si="0"/>
        <v>0</v>
      </c>
    </row>
    <row r="26" spans="1:10">
      <c r="A26" s="12" t="s">
        <v>472</v>
      </c>
      <c r="B26" s="12" t="s">
        <v>471</v>
      </c>
      <c r="C26" s="24">
        <v>51475991978</v>
      </c>
      <c r="D26" s="24">
        <v>0</v>
      </c>
      <c r="E26" s="24">
        <v>51475991978</v>
      </c>
      <c r="F26" s="24">
        <v>6956374926.8000002</v>
      </c>
      <c r="G26" s="24">
        <v>5792119391.8100004</v>
      </c>
      <c r="H26" s="24">
        <v>12748494318.610001</v>
      </c>
      <c r="I26" s="24">
        <v>24.77</v>
      </c>
      <c r="J26" s="24">
        <f t="shared" si="0"/>
        <v>6.1679877467930994E-2</v>
      </c>
    </row>
    <row r="27" spans="1:10">
      <c r="A27" s="13" t="s">
        <v>470</v>
      </c>
      <c r="B27" s="102" t="s">
        <v>469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f t="shared" si="0"/>
        <v>0</v>
      </c>
    </row>
    <row r="28" spans="1:10">
      <c r="A28" s="13" t="s">
        <v>468</v>
      </c>
      <c r="B28" s="102" t="s">
        <v>467</v>
      </c>
      <c r="C28" s="27">
        <v>5610520731</v>
      </c>
      <c r="D28" s="27">
        <v>0</v>
      </c>
      <c r="E28" s="27">
        <v>5610520731</v>
      </c>
      <c r="F28" s="27">
        <v>0</v>
      </c>
      <c r="G28" s="27">
        <v>0</v>
      </c>
      <c r="H28" s="27">
        <v>0</v>
      </c>
      <c r="I28" s="27">
        <v>0</v>
      </c>
      <c r="J28" s="27">
        <f t="shared" si="0"/>
        <v>0</v>
      </c>
    </row>
    <row r="29" spans="1:10">
      <c r="A29" s="13" t="s">
        <v>466</v>
      </c>
      <c r="B29" s="102" t="s">
        <v>465</v>
      </c>
      <c r="C29" s="27">
        <v>40248395218</v>
      </c>
      <c r="D29" s="27">
        <v>0</v>
      </c>
      <c r="E29" s="27">
        <v>40248395218</v>
      </c>
      <c r="F29" s="27">
        <v>6755590429</v>
      </c>
      <c r="G29" s="27">
        <v>5596511800</v>
      </c>
      <c r="H29" s="27">
        <v>12352102229</v>
      </c>
      <c r="I29" s="27">
        <v>30.69</v>
      </c>
      <c r="J29" s="27">
        <f t="shared" si="0"/>
        <v>5.9762049769587731E-2</v>
      </c>
    </row>
    <row r="30" spans="1:10">
      <c r="A30" s="13" t="s">
        <v>464</v>
      </c>
      <c r="B30" s="102" t="s">
        <v>463</v>
      </c>
      <c r="C30" s="27">
        <v>17873198</v>
      </c>
      <c r="D30" s="27">
        <v>0</v>
      </c>
      <c r="E30" s="27">
        <v>17873198</v>
      </c>
      <c r="F30" s="27">
        <v>8209023.5</v>
      </c>
      <c r="G30" s="27">
        <v>0</v>
      </c>
      <c r="H30" s="27">
        <v>8209023.5</v>
      </c>
      <c r="I30" s="27">
        <v>45.93</v>
      </c>
      <c r="J30" s="27">
        <f t="shared" si="0"/>
        <v>3.9716969781461424E-5</v>
      </c>
    </row>
    <row r="31" spans="1:10">
      <c r="A31" s="13" t="s">
        <v>462</v>
      </c>
      <c r="B31" s="102" t="s">
        <v>461</v>
      </c>
      <c r="C31" s="27">
        <v>18749204</v>
      </c>
      <c r="D31" s="27">
        <v>0</v>
      </c>
      <c r="E31" s="27">
        <v>18749204</v>
      </c>
      <c r="F31" s="27">
        <v>89302.6</v>
      </c>
      <c r="G31" s="27">
        <v>1452538.91</v>
      </c>
      <c r="H31" s="27">
        <v>1541841.51</v>
      </c>
      <c r="I31" s="27">
        <v>8.2200000000000006</v>
      </c>
      <c r="J31" s="27">
        <f t="shared" si="0"/>
        <v>7.4597511702180964E-6</v>
      </c>
    </row>
    <row r="32" spans="1:10">
      <c r="A32" s="13" t="s">
        <v>460</v>
      </c>
      <c r="B32" s="102" t="s">
        <v>459</v>
      </c>
      <c r="C32" s="27">
        <v>5580275336</v>
      </c>
      <c r="D32" s="27">
        <v>0</v>
      </c>
      <c r="E32" s="27">
        <v>5580275336</v>
      </c>
      <c r="F32" s="27">
        <v>189759171.69999999</v>
      </c>
      <c r="G32" s="27">
        <v>192095052.90000001</v>
      </c>
      <c r="H32" s="27">
        <v>381854224.60000002</v>
      </c>
      <c r="I32" s="27">
        <v>6.84</v>
      </c>
      <c r="J32" s="27">
        <f t="shared" si="0"/>
        <v>1.8474904718401141E-3</v>
      </c>
    </row>
    <row r="33" spans="1:10">
      <c r="A33" s="13" t="s">
        <v>458</v>
      </c>
      <c r="B33" s="102" t="s">
        <v>457</v>
      </c>
      <c r="C33" s="27">
        <v>178291</v>
      </c>
      <c r="D33" s="27">
        <v>0</v>
      </c>
      <c r="E33" s="27">
        <v>178291</v>
      </c>
      <c r="F33" s="27">
        <v>2727000</v>
      </c>
      <c r="G33" s="27">
        <v>2060000</v>
      </c>
      <c r="H33" s="27">
        <v>4787000</v>
      </c>
      <c r="I33" s="27">
        <v>2684.94</v>
      </c>
      <c r="J33" s="27">
        <f t="shared" si="0"/>
        <v>2.3160505551464903E-5</v>
      </c>
    </row>
    <row r="34" spans="1:10">
      <c r="A34" s="11" t="s">
        <v>456</v>
      </c>
      <c r="B34" s="11" t="s">
        <v>9</v>
      </c>
      <c r="C34" s="21">
        <v>48411766110331</v>
      </c>
      <c r="D34" s="21">
        <v>0</v>
      </c>
      <c r="E34" s="21">
        <v>48411766110331</v>
      </c>
      <c r="F34" s="21">
        <v>8517185193613.7803</v>
      </c>
      <c r="G34" s="21">
        <v>3658730341413.3101</v>
      </c>
      <c r="H34" s="21">
        <v>12175915535027</v>
      </c>
      <c r="I34" s="21">
        <v>25.15</v>
      </c>
      <c r="J34" s="21">
        <f t="shared" si="0"/>
        <v>58.909621755412701</v>
      </c>
    </row>
    <row r="35" spans="1:10">
      <c r="A35" s="12" t="s">
        <v>455</v>
      </c>
      <c r="B35" s="12" t="s">
        <v>454</v>
      </c>
      <c r="C35" s="24">
        <v>3211192458124</v>
      </c>
      <c r="D35" s="24">
        <v>0</v>
      </c>
      <c r="E35" s="24">
        <v>3211192458124</v>
      </c>
      <c r="F35" s="24">
        <v>462809864273.46997</v>
      </c>
      <c r="G35" s="24">
        <v>373140057515.66998</v>
      </c>
      <c r="H35" s="24">
        <v>835949921789.14001</v>
      </c>
      <c r="I35" s="24">
        <v>26.03</v>
      </c>
      <c r="J35" s="24">
        <f t="shared" si="0"/>
        <v>4.044500272476296</v>
      </c>
    </row>
    <row r="36" spans="1:10">
      <c r="A36" s="13" t="s">
        <v>453</v>
      </c>
      <c r="B36" s="102" t="s">
        <v>452</v>
      </c>
      <c r="C36" s="27">
        <v>3211192458124</v>
      </c>
      <c r="D36" s="27">
        <v>0</v>
      </c>
      <c r="E36" s="27">
        <v>3211192458124</v>
      </c>
      <c r="F36" s="27">
        <v>462809864273.46997</v>
      </c>
      <c r="G36" s="27">
        <v>373140057515.66998</v>
      </c>
      <c r="H36" s="27">
        <v>835949921789.14001</v>
      </c>
      <c r="I36" s="27">
        <v>26.03</v>
      </c>
      <c r="J36" s="27">
        <f t="shared" si="0"/>
        <v>4.044500272476296</v>
      </c>
    </row>
    <row r="37" spans="1:10">
      <c r="A37" s="106" t="s">
        <v>451</v>
      </c>
      <c r="B37" s="105" t="s">
        <v>449</v>
      </c>
      <c r="C37" s="104">
        <v>235057248000</v>
      </c>
      <c r="D37" s="104">
        <v>0</v>
      </c>
      <c r="E37" s="104">
        <v>235057248000</v>
      </c>
      <c r="F37" s="104">
        <v>21746886955</v>
      </c>
      <c r="G37" s="104">
        <v>21666937892</v>
      </c>
      <c r="H37" s="104">
        <v>43413824847</v>
      </c>
      <c r="I37" s="104">
        <v>18.47</v>
      </c>
      <c r="J37" s="104">
        <f t="shared" si="0"/>
        <v>0.21004514965098567</v>
      </c>
    </row>
    <row r="38" spans="1:10">
      <c r="A38" s="15" t="s">
        <v>450</v>
      </c>
      <c r="B38" s="107" t="s">
        <v>449</v>
      </c>
      <c r="C38" s="33">
        <v>235057248000</v>
      </c>
      <c r="D38" s="33">
        <v>0</v>
      </c>
      <c r="E38" s="33">
        <v>235057248000</v>
      </c>
      <c r="F38" s="33">
        <v>21371933734</v>
      </c>
      <c r="G38" s="33">
        <v>21666937892</v>
      </c>
      <c r="H38" s="33">
        <v>43038871626</v>
      </c>
      <c r="I38" s="33">
        <v>18.309999999999999</v>
      </c>
      <c r="J38" s="33">
        <f t="shared" si="0"/>
        <v>0.20823104767552919</v>
      </c>
    </row>
    <row r="39" spans="1:10">
      <c r="A39" s="15" t="s">
        <v>448</v>
      </c>
      <c r="B39" s="107" t="s">
        <v>447</v>
      </c>
      <c r="C39" s="33">
        <v>0</v>
      </c>
      <c r="D39" s="33">
        <v>0</v>
      </c>
      <c r="E39" s="33">
        <v>0</v>
      </c>
      <c r="F39" s="33">
        <v>374953221</v>
      </c>
      <c r="G39" s="33">
        <v>0</v>
      </c>
      <c r="H39" s="33">
        <v>374953221</v>
      </c>
      <c r="I39" s="33">
        <v>0</v>
      </c>
      <c r="J39" s="33">
        <f t="shared" si="0"/>
        <v>1.8141019754564752E-3</v>
      </c>
    </row>
    <row r="40" spans="1:10">
      <c r="A40" s="106" t="s">
        <v>446</v>
      </c>
      <c r="B40" s="105" t="s">
        <v>445</v>
      </c>
      <c r="C40" s="104">
        <v>564738890681</v>
      </c>
      <c r="D40" s="104">
        <v>0</v>
      </c>
      <c r="E40" s="104">
        <v>564738890681</v>
      </c>
      <c r="F40" s="104">
        <v>84741680966.100006</v>
      </c>
      <c r="G40" s="104">
        <v>230000</v>
      </c>
      <c r="H40" s="104">
        <v>84741910966.100006</v>
      </c>
      <c r="I40" s="104">
        <v>15.01</v>
      </c>
      <c r="J40" s="104">
        <f t="shared" si="0"/>
        <v>0.40999905982287516</v>
      </c>
    </row>
    <row r="41" spans="1:10">
      <c r="A41" s="15" t="s">
        <v>444</v>
      </c>
      <c r="B41" s="107" t="s">
        <v>443</v>
      </c>
      <c r="C41" s="33">
        <v>480000000000</v>
      </c>
      <c r="D41" s="33">
        <v>0</v>
      </c>
      <c r="E41" s="33">
        <v>480000000000</v>
      </c>
      <c r="F41" s="33">
        <v>0</v>
      </c>
      <c r="G41" s="33">
        <v>0</v>
      </c>
      <c r="H41" s="33">
        <v>0</v>
      </c>
      <c r="I41" s="33">
        <v>0</v>
      </c>
      <c r="J41" s="33">
        <f t="shared" ref="J41:J72" si="1">IFERROR(H41/$H$129*100,0)</f>
        <v>0</v>
      </c>
    </row>
    <row r="42" spans="1:10">
      <c r="A42" s="15" t="s">
        <v>442</v>
      </c>
      <c r="B42" s="107" t="s">
        <v>441</v>
      </c>
      <c r="C42" s="33">
        <v>84738890681</v>
      </c>
      <c r="D42" s="33">
        <v>0</v>
      </c>
      <c r="E42" s="33">
        <v>84738890681</v>
      </c>
      <c r="F42" s="33">
        <v>84741680966.100006</v>
      </c>
      <c r="G42" s="33">
        <v>230000</v>
      </c>
      <c r="H42" s="33">
        <v>84741910966.100006</v>
      </c>
      <c r="I42" s="33">
        <v>100</v>
      </c>
      <c r="J42" s="33">
        <f t="shared" si="1"/>
        <v>0.40999905982287516</v>
      </c>
    </row>
    <row r="43" spans="1:10" s="133" customFormat="1">
      <c r="A43" s="106" t="s">
        <v>440</v>
      </c>
      <c r="B43" s="105" t="s">
        <v>439</v>
      </c>
      <c r="C43" s="104">
        <v>76509770498</v>
      </c>
      <c r="D43" s="104">
        <v>0</v>
      </c>
      <c r="E43" s="104">
        <v>76509770498</v>
      </c>
      <c r="F43" s="104">
        <v>2826712408.0700002</v>
      </c>
      <c r="G43" s="104">
        <v>1255841405.3</v>
      </c>
      <c r="H43" s="104">
        <v>4082553813.3699999</v>
      </c>
      <c r="I43" s="104">
        <v>5.34</v>
      </c>
      <c r="J43" s="104">
        <f t="shared" si="1"/>
        <v>1.9752247808378962E-2</v>
      </c>
    </row>
    <row r="44" spans="1:10" s="133" customFormat="1">
      <c r="A44" s="15" t="s">
        <v>438</v>
      </c>
      <c r="B44" s="107" t="s">
        <v>437</v>
      </c>
      <c r="C44" s="33">
        <v>76509770498</v>
      </c>
      <c r="D44" s="33">
        <v>0</v>
      </c>
      <c r="E44" s="33">
        <v>76509770498</v>
      </c>
      <c r="F44" s="33">
        <v>2826712408.0700002</v>
      </c>
      <c r="G44" s="33">
        <v>1255841405.3</v>
      </c>
      <c r="H44" s="33">
        <v>4082553813.3699999</v>
      </c>
      <c r="I44" s="33">
        <v>5.34</v>
      </c>
      <c r="J44" s="33">
        <f t="shared" si="1"/>
        <v>1.9752247808378962E-2</v>
      </c>
    </row>
    <row r="45" spans="1:10" s="133" customFormat="1">
      <c r="A45" s="106" t="s">
        <v>436</v>
      </c>
      <c r="B45" s="105" t="s">
        <v>435</v>
      </c>
      <c r="C45" s="104">
        <v>2334886548945</v>
      </c>
      <c r="D45" s="104">
        <v>0</v>
      </c>
      <c r="E45" s="104">
        <v>2334886548945</v>
      </c>
      <c r="F45" s="104">
        <v>353494583944.29999</v>
      </c>
      <c r="G45" s="104">
        <v>350217048218.37</v>
      </c>
      <c r="H45" s="104">
        <v>703711632162.67004</v>
      </c>
      <c r="I45" s="104">
        <v>30.14</v>
      </c>
      <c r="J45" s="104">
        <f t="shared" si="1"/>
        <v>3.4047038151940558</v>
      </c>
    </row>
    <row r="46" spans="1:10" s="133" customFormat="1">
      <c r="A46" s="15" t="s">
        <v>434</v>
      </c>
      <c r="B46" s="107" t="s">
        <v>433</v>
      </c>
      <c r="C46" s="33">
        <v>2334886548945</v>
      </c>
      <c r="D46" s="33">
        <v>0</v>
      </c>
      <c r="E46" s="33">
        <v>2334886548945</v>
      </c>
      <c r="F46" s="33">
        <v>353494583944.29999</v>
      </c>
      <c r="G46" s="33">
        <v>350217048218.37</v>
      </c>
      <c r="H46" s="33">
        <v>703711632162.67004</v>
      </c>
      <c r="I46" s="33">
        <v>30.14</v>
      </c>
      <c r="J46" s="33">
        <f t="shared" si="1"/>
        <v>3.4047038151940558</v>
      </c>
    </row>
    <row r="47" spans="1:10">
      <c r="A47" s="12" t="s">
        <v>432</v>
      </c>
      <c r="B47" s="12" t="s">
        <v>53</v>
      </c>
      <c r="C47" s="24">
        <v>45200573652207</v>
      </c>
      <c r="D47" s="24">
        <v>0</v>
      </c>
      <c r="E47" s="24">
        <v>45200573652207</v>
      </c>
      <c r="F47" s="24">
        <v>8054375329340.3096</v>
      </c>
      <c r="G47" s="24">
        <v>3285590283897.6401</v>
      </c>
      <c r="H47" s="24">
        <v>11339965613237.9</v>
      </c>
      <c r="I47" s="24">
        <v>25.09</v>
      </c>
      <c r="J47" s="24">
        <f t="shared" si="1"/>
        <v>54.865121482936594</v>
      </c>
    </row>
    <row r="48" spans="1:10">
      <c r="A48" s="13" t="s">
        <v>431</v>
      </c>
      <c r="B48" s="102" t="s">
        <v>430</v>
      </c>
      <c r="C48" s="27">
        <v>745373859108</v>
      </c>
      <c r="D48" s="27">
        <v>0</v>
      </c>
      <c r="E48" s="27">
        <v>745373859108</v>
      </c>
      <c r="F48" s="27">
        <v>126577052389.91</v>
      </c>
      <c r="G48" s="27">
        <v>63541084294.32</v>
      </c>
      <c r="H48" s="27">
        <v>190118136684.23001</v>
      </c>
      <c r="I48" s="27">
        <v>25.51</v>
      </c>
      <c r="J48" s="27">
        <f t="shared" si="1"/>
        <v>0.9198312429724822</v>
      </c>
    </row>
    <row r="49" spans="1:10">
      <c r="A49" s="106" t="s">
        <v>429</v>
      </c>
      <c r="B49" s="105" t="s">
        <v>428</v>
      </c>
      <c r="C49" s="104">
        <v>723966982078</v>
      </c>
      <c r="D49" s="104">
        <v>0</v>
      </c>
      <c r="E49" s="104">
        <v>723966982078</v>
      </c>
      <c r="F49" s="104">
        <v>123698008484.35001</v>
      </c>
      <c r="G49" s="104">
        <v>62689246014.949997</v>
      </c>
      <c r="H49" s="104">
        <v>186387254499.29999</v>
      </c>
      <c r="I49" s="104">
        <v>25.75</v>
      </c>
      <c r="J49" s="104">
        <f t="shared" si="1"/>
        <v>0.90178045593343192</v>
      </c>
    </row>
    <row r="50" spans="1:10">
      <c r="A50" s="106" t="s">
        <v>427</v>
      </c>
      <c r="B50" s="105" t="s">
        <v>426</v>
      </c>
      <c r="C50" s="104">
        <v>15374921117</v>
      </c>
      <c r="D50" s="104">
        <v>0</v>
      </c>
      <c r="E50" s="104">
        <v>15374921117</v>
      </c>
      <c r="F50" s="104">
        <v>534942332.83999997</v>
      </c>
      <c r="G50" s="104">
        <v>267471166.41999999</v>
      </c>
      <c r="H50" s="104">
        <v>802413499.25999999</v>
      </c>
      <c r="I50" s="104">
        <v>5.22</v>
      </c>
      <c r="J50" s="104">
        <f t="shared" si="1"/>
        <v>3.8822440576940899E-3</v>
      </c>
    </row>
    <row r="51" spans="1:10">
      <c r="A51" s="106" t="s">
        <v>425</v>
      </c>
      <c r="B51" s="105" t="s">
        <v>424</v>
      </c>
      <c r="C51" s="104">
        <v>6031955913</v>
      </c>
      <c r="D51" s="104">
        <v>0</v>
      </c>
      <c r="E51" s="104">
        <v>6031955913</v>
      </c>
      <c r="F51" s="104">
        <v>2344101572.7199998</v>
      </c>
      <c r="G51" s="104">
        <v>584367112.95000005</v>
      </c>
      <c r="H51" s="104">
        <v>2928468685.6700001</v>
      </c>
      <c r="I51" s="104">
        <v>48.55</v>
      </c>
      <c r="J51" s="104">
        <f t="shared" si="1"/>
        <v>1.4168542981355997E-2</v>
      </c>
    </row>
    <row r="52" spans="1:10">
      <c r="A52" s="106" t="s">
        <v>423</v>
      </c>
      <c r="B52" s="105" t="s">
        <v>422</v>
      </c>
      <c r="C52" s="104">
        <v>0</v>
      </c>
      <c r="D52" s="104">
        <v>0</v>
      </c>
      <c r="E52" s="104">
        <v>0</v>
      </c>
      <c r="F52" s="104">
        <v>0</v>
      </c>
      <c r="G52" s="104">
        <v>0</v>
      </c>
      <c r="H52" s="104">
        <v>0</v>
      </c>
      <c r="I52" s="104">
        <v>0</v>
      </c>
      <c r="J52" s="104">
        <f t="shared" si="1"/>
        <v>0</v>
      </c>
    </row>
    <row r="53" spans="1:10" s="133" customFormat="1">
      <c r="A53" s="13" t="s">
        <v>421</v>
      </c>
      <c r="B53" s="102" t="s">
        <v>420</v>
      </c>
      <c r="C53" s="27">
        <v>29735702848000</v>
      </c>
      <c r="D53" s="27">
        <v>0</v>
      </c>
      <c r="E53" s="27">
        <v>29735702848000</v>
      </c>
      <c r="F53" s="27">
        <v>4956568365076</v>
      </c>
      <c r="G53" s="27">
        <v>2080422674956</v>
      </c>
      <c r="H53" s="27">
        <v>7036991040032</v>
      </c>
      <c r="I53" s="27">
        <v>23.67</v>
      </c>
      <c r="J53" s="27">
        <f t="shared" si="1"/>
        <v>34.046432013425928</v>
      </c>
    </row>
    <row r="54" spans="1:10" s="133" customFormat="1">
      <c r="A54" s="106" t="s">
        <v>419</v>
      </c>
      <c r="B54" s="105" t="s">
        <v>418</v>
      </c>
      <c r="C54" s="104">
        <v>21117822896208</v>
      </c>
      <c r="D54" s="104">
        <v>0</v>
      </c>
      <c r="E54" s="104">
        <v>21117822896208</v>
      </c>
      <c r="F54" s="104">
        <v>3868340391444</v>
      </c>
      <c r="G54" s="104">
        <v>1533138755276</v>
      </c>
      <c r="H54" s="104">
        <v>5401479146720</v>
      </c>
      <c r="I54" s="104">
        <v>25.58</v>
      </c>
      <c r="J54" s="104">
        <f t="shared" si="1"/>
        <v>26.133483969862219</v>
      </c>
    </row>
    <row r="55" spans="1:10" s="133" customFormat="1">
      <c r="A55" s="106" t="s">
        <v>417</v>
      </c>
      <c r="B55" s="105" t="s">
        <v>416</v>
      </c>
      <c r="C55" s="104">
        <v>6529367841792</v>
      </c>
      <c r="D55" s="104">
        <v>0</v>
      </c>
      <c r="E55" s="104">
        <v>6529367841792</v>
      </c>
      <c r="F55" s="104">
        <v>1088227973632</v>
      </c>
      <c r="G55" s="104">
        <v>544113986816</v>
      </c>
      <c r="H55" s="104">
        <v>1632341960448</v>
      </c>
      <c r="I55" s="104">
        <v>25</v>
      </c>
      <c r="J55" s="104">
        <f t="shared" si="1"/>
        <v>7.8976112464685606</v>
      </c>
    </row>
    <row r="56" spans="1:10">
      <c r="A56" s="106" t="s">
        <v>415</v>
      </c>
      <c r="B56" s="105" t="s">
        <v>414</v>
      </c>
      <c r="C56" s="104">
        <v>2021981419000</v>
      </c>
      <c r="D56" s="104">
        <v>0</v>
      </c>
      <c r="E56" s="104">
        <v>2021981419000</v>
      </c>
      <c r="F56" s="104">
        <v>0</v>
      </c>
      <c r="G56" s="104">
        <v>0</v>
      </c>
      <c r="H56" s="104">
        <v>0</v>
      </c>
      <c r="I56" s="104">
        <v>0</v>
      </c>
      <c r="J56" s="104">
        <f t="shared" si="1"/>
        <v>0</v>
      </c>
    </row>
    <row r="57" spans="1:10">
      <c r="A57" s="106" t="s">
        <v>413</v>
      </c>
      <c r="B57" s="105" t="s">
        <v>412</v>
      </c>
      <c r="C57" s="104">
        <v>66530691000</v>
      </c>
      <c r="D57" s="104">
        <v>0</v>
      </c>
      <c r="E57" s="104">
        <v>66530691000</v>
      </c>
      <c r="F57" s="104">
        <v>0</v>
      </c>
      <c r="G57" s="104">
        <v>0</v>
      </c>
      <c r="H57" s="104">
        <v>0</v>
      </c>
      <c r="I57" s="104">
        <v>0</v>
      </c>
      <c r="J57" s="104">
        <f t="shared" si="1"/>
        <v>0</v>
      </c>
    </row>
    <row r="58" spans="1:10">
      <c r="A58" s="106" t="s">
        <v>411</v>
      </c>
      <c r="B58" s="105" t="s">
        <v>410</v>
      </c>
      <c r="C58" s="104">
        <v>0</v>
      </c>
      <c r="D58" s="104">
        <v>0</v>
      </c>
      <c r="E58" s="104">
        <v>0</v>
      </c>
      <c r="F58" s="104">
        <v>0</v>
      </c>
      <c r="G58" s="104">
        <v>3169932864</v>
      </c>
      <c r="H58" s="104">
        <v>3169932864</v>
      </c>
      <c r="I58" s="104">
        <v>0</v>
      </c>
      <c r="J58" s="104">
        <f t="shared" si="1"/>
        <v>1.5336797095141642E-2</v>
      </c>
    </row>
    <row r="59" spans="1:10">
      <c r="A59" s="106" t="s">
        <v>409</v>
      </c>
      <c r="B59" s="105" t="s">
        <v>408</v>
      </c>
      <c r="C59" s="104">
        <v>0</v>
      </c>
      <c r="D59" s="104">
        <v>0</v>
      </c>
      <c r="E59" s="104">
        <v>0</v>
      </c>
      <c r="F59" s="104">
        <v>0</v>
      </c>
      <c r="G59" s="104">
        <v>0</v>
      </c>
      <c r="H59" s="104">
        <v>0</v>
      </c>
      <c r="I59" s="104">
        <v>0</v>
      </c>
      <c r="J59" s="104">
        <f t="shared" si="1"/>
        <v>0</v>
      </c>
    </row>
    <row r="60" spans="1:10">
      <c r="A60" s="106" t="s">
        <v>407</v>
      </c>
      <c r="B60" s="105" t="s">
        <v>406</v>
      </c>
      <c r="C60" s="104">
        <v>0</v>
      </c>
      <c r="D60" s="104">
        <v>0</v>
      </c>
      <c r="E60" s="104">
        <v>0</v>
      </c>
      <c r="F60" s="104">
        <v>0</v>
      </c>
      <c r="G60" s="104">
        <v>0</v>
      </c>
      <c r="H60" s="104">
        <v>0</v>
      </c>
      <c r="I60" s="104">
        <v>0</v>
      </c>
      <c r="J60" s="104">
        <f t="shared" si="1"/>
        <v>0</v>
      </c>
    </row>
    <row r="61" spans="1:10" s="133" customFormat="1">
      <c r="A61" s="13" t="s">
        <v>405</v>
      </c>
      <c r="B61" s="102" t="s">
        <v>404</v>
      </c>
      <c r="C61" s="27">
        <v>0</v>
      </c>
      <c r="D61" s="27">
        <v>0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7">
        <f t="shared" si="1"/>
        <v>0</v>
      </c>
    </row>
    <row r="62" spans="1:10">
      <c r="A62" s="13" t="s">
        <v>403</v>
      </c>
      <c r="B62" s="102" t="s">
        <v>402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f t="shared" si="1"/>
        <v>0</v>
      </c>
    </row>
    <row r="63" spans="1:10" s="133" customFormat="1">
      <c r="A63" s="13" t="s">
        <v>401</v>
      </c>
      <c r="B63" s="102" t="s">
        <v>400</v>
      </c>
      <c r="C63" s="27">
        <v>11154791958714</v>
      </c>
      <c r="D63" s="27">
        <v>0</v>
      </c>
      <c r="E63" s="27">
        <v>11154791958714</v>
      </c>
      <c r="F63" s="27">
        <v>1922977955429</v>
      </c>
      <c r="G63" s="27">
        <v>922531400324</v>
      </c>
      <c r="H63" s="27">
        <v>2845509355753</v>
      </c>
      <c r="I63" s="27">
        <v>25.51</v>
      </c>
      <c r="J63" s="27">
        <f t="shared" si="1"/>
        <v>13.767168420861223</v>
      </c>
    </row>
    <row r="64" spans="1:10">
      <c r="A64" s="13" t="s">
        <v>399</v>
      </c>
      <c r="B64" s="102" t="s">
        <v>398</v>
      </c>
      <c r="C64" s="27">
        <v>514362464439</v>
      </c>
      <c r="D64" s="27">
        <v>0</v>
      </c>
      <c r="E64" s="27">
        <v>514362464439</v>
      </c>
      <c r="F64" s="27">
        <v>196765039725</v>
      </c>
      <c r="G64" s="27">
        <v>21988115416</v>
      </c>
      <c r="H64" s="27">
        <v>218753155141</v>
      </c>
      <c r="I64" s="27">
        <v>42.53</v>
      </c>
      <c r="J64" s="27">
        <f t="shared" si="1"/>
        <v>1.0583734414129087</v>
      </c>
    </row>
    <row r="65" spans="1:10">
      <c r="A65" s="13" t="s">
        <v>397</v>
      </c>
      <c r="B65" s="102" t="s">
        <v>396</v>
      </c>
      <c r="C65" s="27">
        <v>0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f t="shared" si="1"/>
        <v>0</v>
      </c>
    </row>
    <row r="66" spans="1:10">
      <c r="A66" s="106" t="s">
        <v>395</v>
      </c>
      <c r="B66" s="105" t="s">
        <v>394</v>
      </c>
      <c r="C66" s="104">
        <v>0</v>
      </c>
      <c r="D66" s="104">
        <v>0</v>
      </c>
      <c r="E66" s="104">
        <v>0</v>
      </c>
      <c r="F66" s="104">
        <v>0</v>
      </c>
      <c r="G66" s="104">
        <v>0</v>
      </c>
      <c r="H66" s="104">
        <v>0</v>
      </c>
      <c r="I66" s="104">
        <v>0</v>
      </c>
      <c r="J66" s="104">
        <f t="shared" si="1"/>
        <v>0</v>
      </c>
    </row>
    <row r="67" spans="1:10">
      <c r="A67" s="106" t="s">
        <v>393</v>
      </c>
      <c r="B67" s="105" t="s">
        <v>392</v>
      </c>
      <c r="C67" s="104">
        <v>0</v>
      </c>
      <c r="D67" s="104">
        <v>0</v>
      </c>
      <c r="E67" s="104">
        <v>0</v>
      </c>
      <c r="F67" s="104">
        <v>0</v>
      </c>
      <c r="G67" s="104">
        <v>0</v>
      </c>
      <c r="H67" s="104">
        <v>0</v>
      </c>
      <c r="I67" s="104">
        <v>0</v>
      </c>
      <c r="J67" s="104">
        <f t="shared" si="1"/>
        <v>0</v>
      </c>
    </row>
    <row r="68" spans="1:10">
      <c r="A68" s="13" t="s">
        <v>391</v>
      </c>
      <c r="B68" s="102" t="s">
        <v>390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f t="shared" si="1"/>
        <v>0</v>
      </c>
    </row>
    <row r="69" spans="1:10" s="133" customFormat="1">
      <c r="A69" s="13" t="s">
        <v>389</v>
      </c>
      <c r="B69" s="102" t="s">
        <v>388</v>
      </c>
      <c r="C69" s="27">
        <v>2804377107088</v>
      </c>
      <c r="D69" s="27">
        <v>0</v>
      </c>
      <c r="E69" s="27">
        <v>2804377107088</v>
      </c>
      <c r="F69" s="27">
        <v>764371542114.40002</v>
      </c>
      <c r="G69" s="27">
        <v>181952535285.06</v>
      </c>
      <c r="H69" s="27">
        <v>946324077399.45996</v>
      </c>
      <c r="I69" s="27">
        <v>33.74</v>
      </c>
      <c r="J69" s="27">
        <f t="shared" si="1"/>
        <v>4.5785134840390835</v>
      </c>
    </row>
    <row r="70" spans="1:10" s="133" customFormat="1">
      <c r="A70" s="106" t="s">
        <v>387</v>
      </c>
      <c r="B70" s="105" t="s">
        <v>386</v>
      </c>
      <c r="C70" s="104">
        <v>563471247078</v>
      </c>
      <c r="D70" s="104">
        <v>0</v>
      </c>
      <c r="E70" s="104">
        <v>563471247078</v>
      </c>
      <c r="F70" s="104">
        <v>100061260658.39999</v>
      </c>
      <c r="G70" s="104">
        <v>50618555327.029999</v>
      </c>
      <c r="H70" s="104">
        <v>150679815985.42999</v>
      </c>
      <c r="I70" s="104">
        <v>26.74</v>
      </c>
      <c r="J70" s="104">
        <f t="shared" si="1"/>
        <v>0.72902041249723437</v>
      </c>
    </row>
    <row r="71" spans="1:10" s="133" customFormat="1">
      <c r="A71" s="106" t="s">
        <v>385</v>
      </c>
      <c r="B71" s="105" t="s">
        <v>384</v>
      </c>
      <c r="C71" s="104">
        <v>1938278437454</v>
      </c>
      <c r="D71" s="104">
        <v>0</v>
      </c>
      <c r="E71" s="104">
        <v>1938278437454</v>
      </c>
      <c r="F71" s="104">
        <v>361682858900</v>
      </c>
      <c r="G71" s="104">
        <v>131333979958.03</v>
      </c>
      <c r="H71" s="104">
        <v>493016838858.03003</v>
      </c>
      <c r="I71" s="104">
        <v>25.44</v>
      </c>
      <c r="J71" s="104">
        <f t="shared" si="1"/>
        <v>2.385318410974949</v>
      </c>
    </row>
    <row r="72" spans="1:10" s="133" customFormat="1">
      <c r="A72" s="106" t="s">
        <v>383</v>
      </c>
      <c r="B72" s="105" t="s">
        <v>382</v>
      </c>
      <c r="C72" s="104">
        <v>302627422556</v>
      </c>
      <c r="D72" s="104">
        <v>0</v>
      </c>
      <c r="E72" s="104">
        <v>302627422556</v>
      </c>
      <c r="F72" s="104">
        <v>302627422556</v>
      </c>
      <c r="G72" s="104">
        <v>0</v>
      </c>
      <c r="H72" s="104">
        <v>302627422556</v>
      </c>
      <c r="I72" s="104">
        <v>100</v>
      </c>
      <c r="J72" s="104">
        <f t="shared" si="1"/>
        <v>1.4641746605669006</v>
      </c>
    </row>
    <row r="73" spans="1:10" s="133" customFormat="1">
      <c r="A73" s="13" t="s">
        <v>381</v>
      </c>
      <c r="B73" s="102" t="s">
        <v>380</v>
      </c>
      <c r="C73" s="27">
        <v>157011002246</v>
      </c>
      <c r="D73" s="27">
        <v>0</v>
      </c>
      <c r="E73" s="27">
        <v>157011002246</v>
      </c>
      <c r="F73" s="27">
        <v>87111900004</v>
      </c>
      <c r="G73" s="27">
        <v>12636178831</v>
      </c>
      <c r="H73" s="27">
        <v>99748078835</v>
      </c>
      <c r="I73" s="27">
        <v>63.53</v>
      </c>
      <c r="J73" s="27">
        <f t="shared" ref="J73:J104" si="2">IFERROR(H73/$H$129*100,0)</f>
        <v>0.48260203334154511</v>
      </c>
    </row>
    <row r="74" spans="1:10" s="133" customFormat="1">
      <c r="A74" s="106" t="s">
        <v>379</v>
      </c>
      <c r="B74" s="105" t="s">
        <v>378</v>
      </c>
      <c r="C74" s="104">
        <v>84031064047</v>
      </c>
      <c r="D74" s="104">
        <v>0</v>
      </c>
      <c r="E74" s="104">
        <v>84031064047</v>
      </c>
      <c r="F74" s="104">
        <v>26101645139</v>
      </c>
      <c r="G74" s="104">
        <v>11717362831</v>
      </c>
      <c r="H74" s="104">
        <v>37819007970</v>
      </c>
      <c r="I74" s="104">
        <v>45.01</v>
      </c>
      <c r="J74" s="104">
        <f t="shared" si="2"/>
        <v>0.18297625737206608</v>
      </c>
    </row>
    <row r="75" spans="1:10" s="133" customFormat="1">
      <c r="A75" s="106" t="s">
        <v>377</v>
      </c>
      <c r="B75" s="105" t="s">
        <v>376</v>
      </c>
      <c r="C75" s="104">
        <v>59918614865</v>
      </c>
      <c r="D75" s="104">
        <v>0</v>
      </c>
      <c r="E75" s="104">
        <v>59918614865</v>
      </c>
      <c r="F75" s="104">
        <v>59918614865</v>
      </c>
      <c r="G75" s="104">
        <v>0</v>
      </c>
      <c r="H75" s="104">
        <v>59918614865</v>
      </c>
      <c r="I75" s="104">
        <v>100</v>
      </c>
      <c r="J75" s="104">
        <f t="shared" si="2"/>
        <v>0.28989877004740333</v>
      </c>
    </row>
    <row r="76" spans="1:10">
      <c r="A76" s="106" t="s">
        <v>375</v>
      </c>
      <c r="B76" s="105" t="s">
        <v>374</v>
      </c>
      <c r="C76" s="104">
        <v>13061323334</v>
      </c>
      <c r="D76" s="104">
        <v>0</v>
      </c>
      <c r="E76" s="104">
        <v>13061323334</v>
      </c>
      <c r="F76" s="104">
        <v>1091640000</v>
      </c>
      <c r="G76" s="104">
        <v>918816000</v>
      </c>
      <c r="H76" s="104">
        <v>2010456000</v>
      </c>
      <c r="I76" s="104">
        <v>15.39</v>
      </c>
      <c r="J76" s="104">
        <f t="shared" si="2"/>
        <v>9.7270059220756055E-3</v>
      </c>
    </row>
    <row r="77" spans="1:10">
      <c r="A77" s="13" t="s">
        <v>373</v>
      </c>
      <c r="B77" s="102" t="s">
        <v>372</v>
      </c>
      <c r="C77" s="27">
        <v>88954412612</v>
      </c>
      <c r="D77" s="27">
        <v>0</v>
      </c>
      <c r="E77" s="27">
        <v>88954412612</v>
      </c>
      <c r="F77" s="27">
        <v>0</v>
      </c>
      <c r="G77" s="27">
        <v>2517820189.2600002</v>
      </c>
      <c r="H77" s="27">
        <v>2517820189.2600002</v>
      </c>
      <c r="I77" s="27">
        <v>2.83</v>
      </c>
      <c r="J77" s="27">
        <f t="shared" si="2"/>
        <v>1.2181739810099571E-2</v>
      </c>
    </row>
    <row r="78" spans="1:10" s="133" customFormat="1">
      <c r="A78" s="13" t="s">
        <v>371</v>
      </c>
      <c r="B78" s="102" t="s">
        <v>370</v>
      </c>
      <c r="C78" s="27">
        <v>0</v>
      </c>
      <c r="D78" s="27">
        <v>0</v>
      </c>
      <c r="E78" s="27">
        <v>0</v>
      </c>
      <c r="F78" s="27">
        <v>3474602</v>
      </c>
      <c r="G78" s="27">
        <v>474602</v>
      </c>
      <c r="H78" s="27">
        <v>3949204</v>
      </c>
      <c r="I78" s="27">
        <v>0</v>
      </c>
      <c r="J78" s="27">
        <f t="shared" si="2"/>
        <v>1.9107073567133361E-5</v>
      </c>
    </row>
    <row r="79" spans="1:10" s="133" customFormat="1">
      <c r="A79" s="106" t="s">
        <v>369</v>
      </c>
      <c r="B79" s="105" t="s">
        <v>368</v>
      </c>
      <c r="C79" s="104">
        <v>0</v>
      </c>
      <c r="D79" s="104">
        <v>0</v>
      </c>
      <c r="E79" s="104">
        <v>0</v>
      </c>
      <c r="F79" s="104">
        <v>0</v>
      </c>
      <c r="G79" s="104">
        <v>0</v>
      </c>
      <c r="H79" s="104">
        <v>0</v>
      </c>
      <c r="I79" s="104">
        <v>0</v>
      </c>
      <c r="J79" s="104">
        <f t="shared" si="2"/>
        <v>0</v>
      </c>
    </row>
    <row r="80" spans="1:10" s="133" customFormat="1">
      <c r="A80" s="106" t="s">
        <v>367</v>
      </c>
      <c r="B80" s="105" t="s">
        <v>366</v>
      </c>
      <c r="C80" s="104">
        <v>0</v>
      </c>
      <c r="D80" s="104">
        <v>0</v>
      </c>
      <c r="E80" s="104">
        <v>0</v>
      </c>
      <c r="F80" s="104">
        <v>3474602</v>
      </c>
      <c r="G80" s="104">
        <v>474602</v>
      </c>
      <c r="H80" s="104">
        <v>3949204</v>
      </c>
      <c r="I80" s="104">
        <v>0</v>
      </c>
      <c r="J80" s="104">
        <f t="shared" si="2"/>
        <v>1.9107073567133361E-5</v>
      </c>
    </row>
    <row r="81" spans="1:10">
      <c r="A81" s="9" t="s">
        <v>365</v>
      </c>
      <c r="B81" s="103" t="s">
        <v>364</v>
      </c>
      <c r="C81" s="17">
        <v>1866568280000</v>
      </c>
      <c r="D81" s="17">
        <v>0</v>
      </c>
      <c r="E81" s="17">
        <v>1866568280000</v>
      </c>
      <c r="F81" s="17">
        <v>380229076973.65997</v>
      </c>
      <c r="G81" s="17">
        <v>210355087995.47</v>
      </c>
      <c r="H81" s="17">
        <v>590584164969.13</v>
      </c>
      <c r="I81" s="17">
        <v>31.64</v>
      </c>
      <c r="J81" s="17">
        <f t="shared" si="2"/>
        <v>2.857369507285314</v>
      </c>
    </row>
    <row r="82" spans="1:10" ht="26.25" customHeight="1">
      <c r="A82" s="10" t="s">
        <v>363</v>
      </c>
      <c r="B82" s="101" t="s">
        <v>362</v>
      </c>
      <c r="C82" s="19">
        <v>159159049411</v>
      </c>
      <c r="D82" s="19">
        <v>0</v>
      </c>
      <c r="E82" s="19">
        <v>159159049411</v>
      </c>
      <c r="F82" s="19">
        <v>75262497730.429993</v>
      </c>
      <c r="G82" s="19">
        <v>31818886109.759998</v>
      </c>
      <c r="H82" s="19">
        <v>107081383840.19</v>
      </c>
      <c r="I82" s="19">
        <v>67.28</v>
      </c>
      <c r="J82" s="19">
        <f t="shared" si="2"/>
        <v>0.51808209419036233</v>
      </c>
    </row>
    <row r="83" spans="1:10" ht="24" customHeight="1">
      <c r="A83" s="11" t="s">
        <v>361</v>
      </c>
      <c r="B83" s="11" t="s">
        <v>360</v>
      </c>
      <c r="C83" s="21">
        <v>159159049411</v>
      </c>
      <c r="D83" s="21">
        <v>0</v>
      </c>
      <c r="E83" s="21">
        <v>159159049411</v>
      </c>
      <c r="F83" s="21">
        <v>66408712069.400002</v>
      </c>
      <c r="G83" s="21">
        <v>26350475656.439999</v>
      </c>
      <c r="H83" s="21">
        <v>92759187725.839996</v>
      </c>
      <c r="I83" s="21">
        <v>58.28</v>
      </c>
      <c r="J83" s="21">
        <f t="shared" si="2"/>
        <v>0.44878831883720333</v>
      </c>
    </row>
    <row r="84" spans="1:10">
      <c r="A84" s="12" t="s">
        <v>359</v>
      </c>
      <c r="B84" s="12" t="s">
        <v>358</v>
      </c>
      <c r="C84" s="24">
        <v>159159049411</v>
      </c>
      <c r="D84" s="24">
        <v>0</v>
      </c>
      <c r="E84" s="24">
        <v>159159049411</v>
      </c>
      <c r="F84" s="24">
        <v>66408712069.400002</v>
      </c>
      <c r="G84" s="24">
        <v>26350475656.439999</v>
      </c>
      <c r="H84" s="24">
        <v>92759187725.839996</v>
      </c>
      <c r="I84" s="24">
        <v>58.28</v>
      </c>
      <c r="J84" s="24">
        <f t="shared" si="2"/>
        <v>0.44878831883720333</v>
      </c>
    </row>
    <row r="85" spans="1:10">
      <c r="A85" s="13" t="s">
        <v>357</v>
      </c>
      <c r="B85" s="102" t="s">
        <v>356</v>
      </c>
      <c r="C85" s="27">
        <v>56921170000</v>
      </c>
      <c r="D85" s="27">
        <v>0</v>
      </c>
      <c r="E85" s="27">
        <v>56921170000</v>
      </c>
      <c r="F85" s="27">
        <v>11772478384.280001</v>
      </c>
      <c r="G85" s="27">
        <v>6847356346.1700001</v>
      </c>
      <c r="H85" s="27">
        <v>18619834730.450001</v>
      </c>
      <c r="I85" s="27">
        <v>32.71</v>
      </c>
      <c r="J85" s="27">
        <f t="shared" si="2"/>
        <v>9.0086648348014664E-2</v>
      </c>
    </row>
    <row r="86" spans="1:10">
      <c r="A86" s="13" t="s">
        <v>355</v>
      </c>
      <c r="B86" s="102" t="s">
        <v>354</v>
      </c>
      <c r="C86" s="27">
        <v>500000000</v>
      </c>
      <c r="D86" s="27">
        <v>0</v>
      </c>
      <c r="E86" s="27">
        <v>500000000</v>
      </c>
      <c r="F86" s="27">
        <v>254877863</v>
      </c>
      <c r="G86" s="27">
        <v>0</v>
      </c>
      <c r="H86" s="27">
        <v>254877863</v>
      </c>
      <c r="I86" s="27">
        <v>50.98</v>
      </c>
      <c r="J86" s="27">
        <f t="shared" si="2"/>
        <v>1.233152321068939E-3</v>
      </c>
    </row>
    <row r="87" spans="1:10">
      <c r="A87" s="13" t="s">
        <v>353</v>
      </c>
      <c r="B87" s="102" t="s">
        <v>352</v>
      </c>
      <c r="C87" s="27">
        <v>101701088000</v>
      </c>
      <c r="D87" s="27">
        <v>0</v>
      </c>
      <c r="E87" s="27">
        <v>101701088000</v>
      </c>
      <c r="F87" s="27">
        <v>54166733446.580002</v>
      </c>
      <c r="G87" s="27">
        <v>18929578762.84</v>
      </c>
      <c r="H87" s="27">
        <v>73096312209.419998</v>
      </c>
      <c r="I87" s="27">
        <v>71.87</v>
      </c>
      <c r="J87" s="27">
        <f t="shared" si="2"/>
        <v>0.35365522137411393</v>
      </c>
    </row>
    <row r="88" spans="1:10">
      <c r="A88" s="13" t="s">
        <v>351</v>
      </c>
      <c r="B88" s="102" t="s">
        <v>350</v>
      </c>
      <c r="C88" s="27">
        <v>36791411</v>
      </c>
      <c r="D88" s="27">
        <v>0</v>
      </c>
      <c r="E88" s="27">
        <v>36791411</v>
      </c>
      <c r="F88" s="27">
        <v>737497.18</v>
      </c>
      <c r="G88" s="27">
        <v>388903.16</v>
      </c>
      <c r="H88" s="27">
        <v>1126400.3400000001</v>
      </c>
      <c r="I88" s="27">
        <v>3.06</v>
      </c>
      <c r="J88" s="27">
        <f t="shared" si="2"/>
        <v>5.4497600433971076E-6</v>
      </c>
    </row>
    <row r="89" spans="1:10">
      <c r="A89" s="13" t="s">
        <v>349</v>
      </c>
      <c r="B89" s="102" t="s">
        <v>348</v>
      </c>
      <c r="C89" s="27">
        <v>0</v>
      </c>
      <c r="D89" s="27">
        <v>0</v>
      </c>
      <c r="E89" s="27">
        <v>0</v>
      </c>
      <c r="F89" s="27">
        <v>203214034.03</v>
      </c>
      <c r="G89" s="27">
        <v>564931650.74000001</v>
      </c>
      <c r="H89" s="27">
        <v>768145684.76999998</v>
      </c>
      <c r="I89" s="27">
        <v>0</v>
      </c>
      <c r="J89" s="27">
        <f t="shared" si="2"/>
        <v>3.7164492158866494E-3</v>
      </c>
    </row>
    <row r="90" spans="1:10">
      <c r="A90" s="13" t="s">
        <v>347</v>
      </c>
      <c r="B90" s="102" t="s">
        <v>346</v>
      </c>
      <c r="C90" s="27">
        <v>0</v>
      </c>
      <c r="D90" s="27">
        <v>0</v>
      </c>
      <c r="E90" s="27">
        <v>0</v>
      </c>
      <c r="F90" s="27">
        <v>10670844.33</v>
      </c>
      <c r="G90" s="27">
        <v>8219993.5300000003</v>
      </c>
      <c r="H90" s="27">
        <v>18890837.859999999</v>
      </c>
      <c r="I90" s="27">
        <v>0</v>
      </c>
      <c r="J90" s="27">
        <f t="shared" si="2"/>
        <v>9.1397818075695286E-5</v>
      </c>
    </row>
    <row r="91" spans="1:10">
      <c r="A91" s="12" t="s">
        <v>345</v>
      </c>
      <c r="B91" s="12" t="s">
        <v>344</v>
      </c>
      <c r="C91" s="24">
        <v>0</v>
      </c>
      <c r="D91" s="24">
        <v>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f t="shared" si="2"/>
        <v>0</v>
      </c>
    </row>
    <row r="92" spans="1:10">
      <c r="A92" s="13" t="s">
        <v>343</v>
      </c>
      <c r="B92" s="102" t="s">
        <v>342</v>
      </c>
      <c r="C92" s="27">
        <v>0</v>
      </c>
      <c r="D92" s="27">
        <v>0</v>
      </c>
      <c r="E92" s="27">
        <v>0</v>
      </c>
      <c r="F92" s="27">
        <v>0</v>
      </c>
      <c r="G92" s="27">
        <v>0</v>
      </c>
      <c r="H92" s="27">
        <v>0</v>
      </c>
      <c r="I92" s="27">
        <v>0</v>
      </c>
      <c r="J92" s="27">
        <f t="shared" si="2"/>
        <v>0</v>
      </c>
    </row>
    <row r="93" spans="1:10">
      <c r="A93" s="11" t="s">
        <v>341</v>
      </c>
      <c r="B93" s="11" t="s">
        <v>340</v>
      </c>
      <c r="C93" s="21">
        <v>0</v>
      </c>
      <c r="D93" s="21">
        <v>0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f t="shared" si="2"/>
        <v>0</v>
      </c>
    </row>
    <row r="94" spans="1:10">
      <c r="A94" s="12" t="s">
        <v>339</v>
      </c>
      <c r="B94" s="12" t="s">
        <v>338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f t="shared" si="2"/>
        <v>0</v>
      </c>
    </row>
    <row r="95" spans="1:10">
      <c r="A95" s="11" t="s">
        <v>337</v>
      </c>
      <c r="B95" s="11" t="s">
        <v>336</v>
      </c>
      <c r="C95" s="21">
        <v>0</v>
      </c>
      <c r="D95" s="21">
        <v>0</v>
      </c>
      <c r="E95" s="21">
        <v>0</v>
      </c>
      <c r="F95" s="21">
        <v>8853785661.0300007</v>
      </c>
      <c r="G95" s="21">
        <v>5468410453.3199997</v>
      </c>
      <c r="H95" s="21">
        <v>14322196114.35</v>
      </c>
      <c r="I95" s="21">
        <v>0</v>
      </c>
      <c r="J95" s="21">
        <f t="shared" si="2"/>
        <v>6.9293775353159018E-2</v>
      </c>
    </row>
    <row r="96" spans="1:10">
      <c r="A96" s="12" t="s">
        <v>335</v>
      </c>
      <c r="B96" s="12" t="s">
        <v>334</v>
      </c>
      <c r="C96" s="24">
        <v>0</v>
      </c>
      <c r="D96" s="24">
        <v>0</v>
      </c>
      <c r="E96" s="24">
        <v>0</v>
      </c>
      <c r="F96" s="24">
        <v>8853785661.0300007</v>
      </c>
      <c r="G96" s="24">
        <v>5468410453.3199997</v>
      </c>
      <c r="H96" s="24">
        <v>14322196114.35</v>
      </c>
      <c r="I96" s="24">
        <v>0</v>
      </c>
      <c r="J96" s="24">
        <f t="shared" si="2"/>
        <v>6.9293775353159018E-2</v>
      </c>
    </row>
    <row r="97" spans="1:10">
      <c r="A97" s="10" t="s">
        <v>333</v>
      </c>
      <c r="B97" s="101" t="s">
        <v>332</v>
      </c>
      <c r="C97" s="19">
        <v>356340172569</v>
      </c>
      <c r="D97" s="19">
        <v>0</v>
      </c>
      <c r="E97" s="19">
        <v>356340172569</v>
      </c>
      <c r="F97" s="19">
        <v>775627143.37</v>
      </c>
      <c r="G97" s="19">
        <v>0</v>
      </c>
      <c r="H97" s="19">
        <v>775627143.37</v>
      </c>
      <c r="I97" s="19">
        <v>0.22</v>
      </c>
      <c r="J97" s="19">
        <f t="shared" si="2"/>
        <v>3.752646074762429E-3</v>
      </c>
    </row>
    <row r="98" spans="1:10">
      <c r="A98" s="11" t="s">
        <v>331</v>
      </c>
      <c r="B98" s="11" t="s">
        <v>330</v>
      </c>
      <c r="C98" s="21">
        <v>356340172569</v>
      </c>
      <c r="D98" s="21">
        <v>0</v>
      </c>
      <c r="E98" s="21">
        <v>356340172569</v>
      </c>
      <c r="F98" s="21">
        <v>775627143.37</v>
      </c>
      <c r="G98" s="21">
        <v>0</v>
      </c>
      <c r="H98" s="21">
        <v>775627143.37</v>
      </c>
      <c r="I98" s="21">
        <v>0.22</v>
      </c>
      <c r="J98" s="21">
        <f t="shared" si="2"/>
        <v>3.752646074762429E-3</v>
      </c>
    </row>
    <row r="99" spans="1:10">
      <c r="A99" s="12" t="s">
        <v>329</v>
      </c>
      <c r="B99" s="12" t="s">
        <v>328</v>
      </c>
      <c r="C99" s="24">
        <v>0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f t="shared" si="2"/>
        <v>0</v>
      </c>
    </row>
    <row r="100" spans="1:10">
      <c r="A100" s="12" t="s">
        <v>327</v>
      </c>
      <c r="B100" s="12" t="s">
        <v>326</v>
      </c>
      <c r="C100" s="24">
        <v>89013323038</v>
      </c>
      <c r="D100" s="24">
        <v>0</v>
      </c>
      <c r="E100" s="24">
        <v>89013323038</v>
      </c>
      <c r="F100" s="24">
        <v>0</v>
      </c>
      <c r="G100" s="24">
        <v>0</v>
      </c>
      <c r="H100" s="24">
        <v>0</v>
      </c>
      <c r="I100" s="24">
        <v>0</v>
      </c>
      <c r="J100" s="24">
        <f t="shared" si="2"/>
        <v>0</v>
      </c>
    </row>
    <row r="101" spans="1:10">
      <c r="A101" s="12" t="s">
        <v>325</v>
      </c>
      <c r="B101" s="12" t="s">
        <v>324</v>
      </c>
      <c r="C101" s="24">
        <v>267326849531</v>
      </c>
      <c r="D101" s="24">
        <v>0</v>
      </c>
      <c r="E101" s="24">
        <v>267326849531</v>
      </c>
      <c r="F101" s="24">
        <v>775627143.37</v>
      </c>
      <c r="G101" s="24">
        <v>0</v>
      </c>
      <c r="H101" s="24">
        <v>775627143.37</v>
      </c>
      <c r="I101" s="24">
        <v>0.28999999999999998</v>
      </c>
      <c r="J101" s="24">
        <f t="shared" si="2"/>
        <v>3.752646074762429E-3</v>
      </c>
    </row>
    <row r="102" spans="1:10">
      <c r="A102" s="10" t="s">
        <v>323</v>
      </c>
      <c r="B102" s="101" t="s">
        <v>322</v>
      </c>
      <c r="C102" s="19">
        <v>6410987758</v>
      </c>
      <c r="D102" s="19">
        <v>0</v>
      </c>
      <c r="E102" s="19">
        <v>6410987758</v>
      </c>
      <c r="F102" s="19">
        <v>4149716879</v>
      </c>
      <c r="G102" s="19">
        <v>1940200298</v>
      </c>
      <c r="H102" s="19">
        <v>6089917177</v>
      </c>
      <c r="I102" s="19">
        <v>94.99</v>
      </c>
      <c r="J102" s="19">
        <f t="shared" si="2"/>
        <v>2.9464290909937321E-2</v>
      </c>
    </row>
    <row r="103" spans="1:10">
      <c r="A103" s="11" t="s">
        <v>321</v>
      </c>
      <c r="B103" s="11" t="s">
        <v>320</v>
      </c>
      <c r="C103" s="21">
        <v>4384850924</v>
      </c>
      <c r="D103" s="21">
        <v>0</v>
      </c>
      <c r="E103" s="21">
        <v>4384850924</v>
      </c>
      <c r="F103" s="21">
        <v>4149716879</v>
      </c>
      <c r="G103" s="21">
        <v>1940200298</v>
      </c>
      <c r="H103" s="21">
        <v>6089917177</v>
      </c>
      <c r="I103" s="21">
        <v>138.88999999999999</v>
      </c>
      <c r="J103" s="21">
        <f t="shared" si="2"/>
        <v>2.9464290909937321E-2</v>
      </c>
    </row>
    <row r="104" spans="1:10">
      <c r="A104" s="12" t="s">
        <v>319</v>
      </c>
      <c r="B104" s="12" t="s">
        <v>318</v>
      </c>
      <c r="C104" s="24">
        <v>4384850924</v>
      </c>
      <c r="D104" s="24">
        <v>0</v>
      </c>
      <c r="E104" s="24">
        <v>4384850924</v>
      </c>
      <c r="F104" s="24">
        <v>4149716879</v>
      </c>
      <c r="G104" s="24">
        <v>1940200298</v>
      </c>
      <c r="H104" s="24">
        <v>6089917177</v>
      </c>
      <c r="I104" s="24">
        <v>138.88999999999999</v>
      </c>
      <c r="J104" s="24">
        <f t="shared" si="2"/>
        <v>2.9464290909937321E-2</v>
      </c>
    </row>
    <row r="105" spans="1:10">
      <c r="A105" s="11" t="s">
        <v>317</v>
      </c>
      <c r="B105" s="11" t="s">
        <v>316</v>
      </c>
      <c r="C105" s="21">
        <v>2026136834</v>
      </c>
      <c r="D105" s="21">
        <v>0</v>
      </c>
      <c r="E105" s="21">
        <v>2026136834</v>
      </c>
      <c r="F105" s="21">
        <v>0</v>
      </c>
      <c r="G105" s="21">
        <v>0</v>
      </c>
      <c r="H105" s="21">
        <v>0</v>
      </c>
      <c r="I105" s="21">
        <v>0</v>
      </c>
      <c r="J105" s="21">
        <f t="shared" ref="J105:J127" si="3">IFERROR(H105/$H$129*100,0)</f>
        <v>0</v>
      </c>
    </row>
    <row r="106" spans="1:10">
      <c r="A106" s="12" t="s">
        <v>315</v>
      </c>
      <c r="B106" s="12" t="s">
        <v>314</v>
      </c>
      <c r="C106" s="24">
        <v>2026136834</v>
      </c>
      <c r="D106" s="24">
        <v>0</v>
      </c>
      <c r="E106" s="24">
        <v>2026136834</v>
      </c>
      <c r="F106" s="24">
        <v>0</v>
      </c>
      <c r="G106" s="24">
        <v>0</v>
      </c>
      <c r="H106" s="24">
        <v>0</v>
      </c>
      <c r="I106" s="24">
        <v>0</v>
      </c>
      <c r="J106" s="24">
        <f t="shared" si="3"/>
        <v>0</v>
      </c>
    </row>
    <row r="107" spans="1:10">
      <c r="A107" s="12" t="s">
        <v>313</v>
      </c>
      <c r="B107" s="12" t="s">
        <v>312</v>
      </c>
      <c r="C107" s="24">
        <v>0</v>
      </c>
      <c r="D107" s="24">
        <v>0</v>
      </c>
      <c r="E107" s="24">
        <v>0</v>
      </c>
      <c r="F107" s="24">
        <v>0</v>
      </c>
      <c r="G107" s="24">
        <v>0</v>
      </c>
      <c r="H107" s="24">
        <v>0</v>
      </c>
      <c r="I107" s="24">
        <v>0</v>
      </c>
      <c r="J107" s="24">
        <f t="shared" si="3"/>
        <v>0</v>
      </c>
    </row>
    <row r="108" spans="1:10" s="135" customFormat="1">
      <c r="A108" s="10" t="s">
        <v>311</v>
      </c>
      <c r="B108" s="101" t="s">
        <v>310</v>
      </c>
      <c r="C108" s="19">
        <v>28440174707</v>
      </c>
      <c r="D108" s="19">
        <v>0</v>
      </c>
      <c r="E108" s="19">
        <v>28440174707</v>
      </c>
      <c r="F108" s="19">
        <v>11620588699</v>
      </c>
      <c r="G108" s="19">
        <v>6060218934.1099997</v>
      </c>
      <c r="H108" s="19">
        <v>17680807633.110001</v>
      </c>
      <c r="I108" s="19">
        <v>62.17</v>
      </c>
      <c r="J108" s="19">
        <f t="shared" si="3"/>
        <v>8.5543439177152111E-2</v>
      </c>
    </row>
    <row r="109" spans="1:10">
      <c r="A109" s="11" t="s">
        <v>309</v>
      </c>
      <c r="B109" s="11" t="s">
        <v>308</v>
      </c>
      <c r="C109" s="21">
        <v>28440174707</v>
      </c>
      <c r="D109" s="21">
        <v>0</v>
      </c>
      <c r="E109" s="21">
        <v>28440174707</v>
      </c>
      <c r="F109" s="21">
        <v>11620588699</v>
      </c>
      <c r="G109" s="21">
        <v>6060218934.1099997</v>
      </c>
      <c r="H109" s="21">
        <v>17680807633.110001</v>
      </c>
      <c r="I109" s="21">
        <v>62.17</v>
      </c>
      <c r="J109" s="21">
        <f t="shared" si="3"/>
        <v>8.5543439177152111E-2</v>
      </c>
    </row>
    <row r="110" spans="1:10">
      <c r="A110" s="12" t="s">
        <v>307</v>
      </c>
      <c r="B110" s="12" t="s">
        <v>306</v>
      </c>
      <c r="C110" s="24">
        <v>5801658388</v>
      </c>
      <c r="D110" s="24">
        <v>0</v>
      </c>
      <c r="E110" s="24">
        <v>5801658388</v>
      </c>
      <c r="F110" s="24">
        <v>0</v>
      </c>
      <c r="G110" s="24">
        <v>0</v>
      </c>
      <c r="H110" s="24">
        <v>0</v>
      </c>
      <c r="I110" s="24">
        <v>0</v>
      </c>
      <c r="J110" s="24">
        <f t="shared" si="3"/>
        <v>0</v>
      </c>
    </row>
    <row r="111" spans="1:10">
      <c r="A111" s="12" t="s">
        <v>305</v>
      </c>
      <c r="B111" s="12" t="s">
        <v>304</v>
      </c>
      <c r="C111" s="24">
        <v>14399726133</v>
      </c>
      <c r="D111" s="24">
        <v>0</v>
      </c>
      <c r="E111" s="24">
        <v>14399726133</v>
      </c>
      <c r="F111" s="24">
        <v>102847170</v>
      </c>
      <c r="G111" s="24">
        <v>495952020</v>
      </c>
      <c r="H111" s="24">
        <v>598799190</v>
      </c>
      <c r="I111" s="24">
        <v>4.16</v>
      </c>
      <c r="J111" s="24">
        <f t="shared" si="3"/>
        <v>2.8971155137262768E-3</v>
      </c>
    </row>
    <row r="112" spans="1:10">
      <c r="A112" s="12" t="s">
        <v>303</v>
      </c>
      <c r="B112" s="12" t="s">
        <v>302</v>
      </c>
      <c r="C112" s="24">
        <v>800000000</v>
      </c>
      <c r="D112" s="24">
        <v>0</v>
      </c>
      <c r="E112" s="24">
        <v>800000000</v>
      </c>
      <c r="F112" s="24">
        <v>0</v>
      </c>
      <c r="G112" s="24">
        <v>0</v>
      </c>
      <c r="H112" s="24">
        <v>0</v>
      </c>
      <c r="I112" s="24">
        <v>0</v>
      </c>
      <c r="J112" s="24">
        <f t="shared" si="3"/>
        <v>0</v>
      </c>
    </row>
    <row r="113" spans="1:10">
      <c r="A113" s="12" t="s">
        <v>301</v>
      </c>
      <c r="B113" s="12" t="s">
        <v>300</v>
      </c>
      <c r="C113" s="24">
        <v>4726237019</v>
      </c>
      <c r="D113" s="24">
        <v>0</v>
      </c>
      <c r="E113" s="24">
        <v>4726237019</v>
      </c>
      <c r="F113" s="24">
        <v>0</v>
      </c>
      <c r="G113" s="24">
        <v>0</v>
      </c>
      <c r="H113" s="24">
        <v>0</v>
      </c>
      <c r="I113" s="24">
        <v>0</v>
      </c>
      <c r="J113" s="24">
        <f t="shared" si="3"/>
        <v>0</v>
      </c>
    </row>
    <row r="114" spans="1:10">
      <c r="A114" s="12" t="s">
        <v>299</v>
      </c>
      <c r="B114" s="12" t="s">
        <v>298</v>
      </c>
      <c r="C114" s="24">
        <v>0</v>
      </c>
      <c r="D114" s="24">
        <v>0</v>
      </c>
      <c r="E114" s="24">
        <v>0</v>
      </c>
      <c r="F114" s="24">
        <v>0</v>
      </c>
      <c r="G114" s="24">
        <v>0</v>
      </c>
      <c r="H114" s="24">
        <v>0</v>
      </c>
      <c r="I114" s="24">
        <v>0</v>
      </c>
      <c r="J114" s="24">
        <f t="shared" si="3"/>
        <v>0</v>
      </c>
    </row>
    <row r="115" spans="1:10">
      <c r="A115" s="12" t="s">
        <v>297</v>
      </c>
      <c r="B115" s="12" t="s">
        <v>296</v>
      </c>
      <c r="C115" s="24">
        <v>2712553167</v>
      </c>
      <c r="D115" s="24">
        <v>0</v>
      </c>
      <c r="E115" s="24">
        <v>2712553167</v>
      </c>
      <c r="F115" s="24">
        <v>0</v>
      </c>
      <c r="G115" s="24">
        <v>0</v>
      </c>
      <c r="H115" s="24">
        <v>0</v>
      </c>
      <c r="I115" s="24">
        <v>0</v>
      </c>
      <c r="J115" s="24">
        <f t="shared" si="3"/>
        <v>0</v>
      </c>
    </row>
    <row r="116" spans="1:10">
      <c r="A116" s="12" t="s">
        <v>295</v>
      </c>
      <c r="B116" s="12" t="s">
        <v>214</v>
      </c>
      <c r="C116" s="24">
        <v>0</v>
      </c>
      <c r="D116" s="24">
        <v>0</v>
      </c>
      <c r="E116" s="24">
        <v>0</v>
      </c>
      <c r="F116" s="24">
        <v>9291003650.2800007</v>
      </c>
      <c r="G116" s="24">
        <v>4534920257.9899998</v>
      </c>
      <c r="H116" s="24">
        <v>13825923908.27</v>
      </c>
      <c r="I116" s="24">
        <v>0</v>
      </c>
      <c r="J116" s="24">
        <f t="shared" si="3"/>
        <v>6.6892706795825915E-2</v>
      </c>
    </row>
    <row r="117" spans="1:10">
      <c r="A117" s="12" t="s">
        <v>294</v>
      </c>
      <c r="B117" s="12" t="s">
        <v>293</v>
      </c>
      <c r="C117" s="24">
        <v>0</v>
      </c>
      <c r="D117" s="24">
        <v>0</v>
      </c>
      <c r="E117" s="24">
        <v>0</v>
      </c>
      <c r="F117" s="24">
        <v>0</v>
      </c>
      <c r="G117" s="24">
        <v>0</v>
      </c>
      <c r="H117" s="24">
        <v>0</v>
      </c>
      <c r="I117" s="24">
        <v>0</v>
      </c>
      <c r="J117" s="24">
        <f t="shared" si="3"/>
        <v>0</v>
      </c>
    </row>
    <row r="118" spans="1:10">
      <c r="A118" s="12" t="s">
        <v>292</v>
      </c>
      <c r="B118" s="12" t="s">
        <v>291</v>
      </c>
      <c r="C118" s="24">
        <v>0</v>
      </c>
      <c r="D118" s="24">
        <v>0</v>
      </c>
      <c r="E118" s="24">
        <v>0</v>
      </c>
      <c r="F118" s="24">
        <v>2226737878.7199998</v>
      </c>
      <c r="G118" s="24">
        <v>1029346656.12</v>
      </c>
      <c r="H118" s="24">
        <v>3256084534.8400002</v>
      </c>
      <c r="I118" s="24">
        <v>0</v>
      </c>
      <c r="J118" s="24">
        <f t="shared" si="3"/>
        <v>1.5753616867599924E-2</v>
      </c>
    </row>
    <row r="119" spans="1:10" s="133" customFormat="1">
      <c r="A119" s="10" t="s">
        <v>290</v>
      </c>
      <c r="B119" s="101" t="s">
        <v>289</v>
      </c>
      <c r="C119" s="19">
        <v>1316217895555</v>
      </c>
      <c r="D119" s="19">
        <v>0</v>
      </c>
      <c r="E119" s="19">
        <v>1316217895555</v>
      </c>
      <c r="F119" s="19">
        <v>288420646521.85999</v>
      </c>
      <c r="G119" s="19">
        <v>170535782653.60001</v>
      </c>
      <c r="H119" s="19">
        <v>458956429175.46002</v>
      </c>
      <c r="I119" s="19">
        <v>34.869999999999997</v>
      </c>
      <c r="J119" s="19">
        <f t="shared" si="3"/>
        <v>2.2205270369330998</v>
      </c>
    </row>
    <row r="120" spans="1:10" s="133" customFormat="1">
      <c r="A120" s="11" t="s">
        <v>288</v>
      </c>
      <c r="B120" s="11" t="s">
        <v>287</v>
      </c>
      <c r="C120" s="21">
        <v>40679942661</v>
      </c>
      <c r="D120" s="21">
        <v>0</v>
      </c>
      <c r="E120" s="21">
        <v>40679942661</v>
      </c>
      <c r="F120" s="21">
        <v>21794561373.77</v>
      </c>
      <c r="G120" s="21">
        <v>4906320489.8400002</v>
      </c>
      <c r="H120" s="21">
        <v>26700881863.610001</v>
      </c>
      <c r="I120" s="21">
        <v>65.64</v>
      </c>
      <c r="J120" s="21">
        <f t="shared" si="3"/>
        <v>0.1291844417445473</v>
      </c>
    </row>
    <row r="121" spans="1:10">
      <c r="A121" s="11" t="s">
        <v>286</v>
      </c>
      <c r="B121" s="11" t="s">
        <v>285</v>
      </c>
      <c r="C121" s="21">
        <v>0</v>
      </c>
      <c r="D121" s="21">
        <v>0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f t="shared" si="3"/>
        <v>0</v>
      </c>
    </row>
    <row r="122" spans="1:10" s="133" customFormat="1">
      <c r="A122" s="11" t="s">
        <v>284</v>
      </c>
      <c r="B122" s="11" t="s">
        <v>283</v>
      </c>
      <c r="C122" s="21">
        <v>1227960486090</v>
      </c>
      <c r="D122" s="21">
        <v>0</v>
      </c>
      <c r="E122" s="21">
        <v>1227960486090</v>
      </c>
      <c r="F122" s="21">
        <v>217496981204.89001</v>
      </c>
      <c r="G122" s="21">
        <v>127561261100.97</v>
      </c>
      <c r="H122" s="21">
        <v>345058242305.85999</v>
      </c>
      <c r="I122" s="21">
        <v>28.1</v>
      </c>
      <c r="J122" s="21">
        <f t="shared" si="3"/>
        <v>1.6694638263011472</v>
      </c>
    </row>
    <row r="123" spans="1:10">
      <c r="A123" s="11" t="s">
        <v>282</v>
      </c>
      <c r="B123" s="11" t="s">
        <v>281</v>
      </c>
      <c r="C123" s="21">
        <v>26700884112</v>
      </c>
      <c r="D123" s="21">
        <v>0</v>
      </c>
      <c r="E123" s="21">
        <v>26700884112</v>
      </c>
      <c r="F123" s="21">
        <v>45649619202.360001</v>
      </c>
      <c r="G123" s="21">
        <v>37530307629.110001</v>
      </c>
      <c r="H123" s="21">
        <v>83179926831.470001</v>
      </c>
      <c r="I123" s="21">
        <v>311.52</v>
      </c>
      <c r="J123" s="21">
        <f t="shared" si="3"/>
        <v>0.40244185442880825</v>
      </c>
    </row>
    <row r="124" spans="1:10">
      <c r="A124" s="11" t="s">
        <v>280</v>
      </c>
      <c r="B124" s="11" t="s">
        <v>279</v>
      </c>
      <c r="C124" s="21">
        <v>6963087789</v>
      </c>
      <c r="D124" s="21">
        <v>0</v>
      </c>
      <c r="E124" s="21">
        <v>6963087789</v>
      </c>
      <c r="F124" s="21">
        <v>463156186.17000002</v>
      </c>
      <c r="G124" s="21">
        <v>98421074.519999996</v>
      </c>
      <c r="H124" s="21">
        <v>561577260.69000006</v>
      </c>
      <c r="I124" s="21">
        <v>8.07</v>
      </c>
      <c r="J124" s="21">
        <f t="shared" si="3"/>
        <v>2.7170280475845411E-3</v>
      </c>
    </row>
    <row r="125" spans="1:10">
      <c r="A125" s="11" t="s">
        <v>278</v>
      </c>
      <c r="B125" s="11" t="s">
        <v>277</v>
      </c>
      <c r="C125" s="21">
        <v>638302923</v>
      </c>
      <c r="D125" s="21">
        <v>0</v>
      </c>
      <c r="E125" s="21">
        <v>638302923</v>
      </c>
      <c r="F125" s="21">
        <v>239538025.13</v>
      </c>
      <c r="G125" s="21">
        <v>326952405.16000003</v>
      </c>
      <c r="H125" s="21">
        <v>566490430.28999996</v>
      </c>
      <c r="I125" s="21">
        <v>88.75</v>
      </c>
      <c r="J125" s="21">
        <f t="shared" si="3"/>
        <v>2.7407989880056998E-3</v>
      </c>
    </row>
    <row r="126" spans="1:10">
      <c r="A126" s="11" t="s">
        <v>276</v>
      </c>
      <c r="B126" s="11" t="s">
        <v>275</v>
      </c>
      <c r="C126" s="21">
        <v>8078635822</v>
      </c>
      <c r="D126" s="21">
        <v>0</v>
      </c>
      <c r="E126" s="21">
        <v>8078635822</v>
      </c>
      <c r="F126" s="21">
        <v>2747613390</v>
      </c>
      <c r="G126" s="21">
        <v>107682793</v>
      </c>
      <c r="H126" s="21">
        <v>2855296183</v>
      </c>
      <c r="I126" s="21">
        <v>35.340000000000003</v>
      </c>
      <c r="J126" s="21">
        <f t="shared" si="3"/>
        <v>1.3814519134624616E-2</v>
      </c>
    </row>
    <row r="127" spans="1:10">
      <c r="A127" s="11" t="s">
        <v>274</v>
      </c>
      <c r="B127" s="11" t="s">
        <v>273</v>
      </c>
      <c r="C127" s="21">
        <v>5196556158</v>
      </c>
      <c r="D127" s="21">
        <v>0</v>
      </c>
      <c r="E127" s="21">
        <v>5196556158</v>
      </c>
      <c r="F127" s="21">
        <v>29177139.539999999</v>
      </c>
      <c r="G127" s="21">
        <v>4837161</v>
      </c>
      <c r="H127" s="21">
        <v>34014300.539999999</v>
      </c>
      <c r="I127" s="21">
        <v>0.65</v>
      </c>
      <c r="J127" s="21">
        <f t="shared" si="3"/>
        <v>1.6456828838225728E-4</v>
      </c>
    </row>
    <row r="128" spans="1:10">
      <c r="G128" s="95"/>
    </row>
    <row r="129" spans="1:10">
      <c r="A129" s="100" t="s">
        <v>272</v>
      </c>
      <c r="B129" s="99" t="s">
        <v>261</v>
      </c>
      <c r="C129" s="98">
        <v>81601185928000</v>
      </c>
      <c r="D129" s="98">
        <v>0</v>
      </c>
      <c r="E129" s="98">
        <v>81601185928000</v>
      </c>
      <c r="F129" s="98">
        <v>14279221136136.699</v>
      </c>
      <c r="G129" s="98">
        <v>6389585032031.0596</v>
      </c>
      <c r="H129" s="98">
        <v>20668806168167.699</v>
      </c>
      <c r="I129" s="98">
        <v>25.33</v>
      </c>
      <c r="J129" s="98">
        <f>IFERROR(H129/$H$129*100,0)</f>
        <v>100</v>
      </c>
    </row>
  </sheetData>
  <autoFilter ref="A8:J129" xr:uid="{1070443F-EA3D-4CD7-B571-EC784665BCAA}"/>
  <mergeCells count="1">
    <mergeCell ref="C2:F6"/>
  </mergeCells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3"/>
  <sheetViews>
    <sheetView topLeftCell="D1" zoomScale="90" zoomScaleNormal="90" workbookViewId="0">
      <selection activeCell="N151" sqref="N151"/>
    </sheetView>
  </sheetViews>
  <sheetFormatPr baseColWidth="10" defaultRowHeight="15"/>
  <cols>
    <col min="1" max="1" width="21.42578125" customWidth="1"/>
    <col min="2" max="2" width="53" customWidth="1"/>
    <col min="3" max="3" width="22.5703125" bestFit="1" customWidth="1"/>
    <col min="4" max="4" width="23.7109375" customWidth="1"/>
    <col min="5" max="5" width="23.5703125" customWidth="1"/>
    <col min="6" max="6" width="22.5703125" bestFit="1" customWidth="1"/>
    <col min="7" max="7" width="18.42578125" customWidth="1"/>
    <col min="8" max="8" width="22.42578125" customWidth="1"/>
    <col min="9" max="9" width="24" customWidth="1"/>
    <col min="10" max="12" width="22.5703125" bestFit="1" customWidth="1"/>
    <col min="13" max="13" width="6.85546875" bestFit="1" customWidth="1"/>
    <col min="14" max="14" width="8.42578125" bestFit="1" customWidth="1"/>
    <col min="15" max="15" width="15.42578125" customWidth="1"/>
    <col min="16" max="16" width="23.42578125" customWidth="1"/>
    <col min="17" max="17" width="11.5703125" bestFit="1" customWidth="1"/>
  </cols>
  <sheetData>
    <row r="1" spans="1:17" s="112" customFormat="1" ht="13.5" customHeight="1">
      <c r="A1" s="115"/>
      <c r="B1" s="114"/>
      <c r="C1" s="113"/>
      <c r="D1" s="113"/>
      <c r="E1" s="113"/>
      <c r="F1" s="113"/>
      <c r="G1" s="113"/>
      <c r="H1" s="113"/>
      <c r="I1" s="113"/>
      <c r="J1" s="113"/>
    </row>
    <row r="2" spans="1:17" s="112" customFormat="1" ht="13.5" customHeight="1">
      <c r="A2" s="115"/>
      <c r="B2" s="114"/>
      <c r="C2" s="118" t="s">
        <v>513</v>
      </c>
      <c r="D2" s="118"/>
      <c r="E2" s="118"/>
      <c r="F2" s="118"/>
      <c r="G2" s="113"/>
      <c r="H2" s="113"/>
      <c r="I2" s="113"/>
      <c r="J2" s="113"/>
    </row>
    <row r="3" spans="1:17" s="112" customFormat="1" ht="13.5" customHeight="1">
      <c r="A3" s="115"/>
      <c r="B3" s="114"/>
      <c r="C3" s="118"/>
      <c r="D3" s="118"/>
      <c r="E3" s="118"/>
      <c r="F3" s="118"/>
      <c r="G3" s="116"/>
      <c r="H3" s="113"/>
      <c r="I3" s="113"/>
      <c r="J3" s="113"/>
    </row>
    <row r="4" spans="1:17" s="112" customFormat="1" ht="13.5" customHeight="1">
      <c r="A4" s="115"/>
      <c r="B4" s="114"/>
      <c r="C4" s="118"/>
      <c r="D4" s="118"/>
      <c r="E4" s="118"/>
      <c r="F4" s="118"/>
      <c r="G4" s="113"/>
      <c r="H4" s="113"/>
      <c r="I4" s="113"/>
      <c r="J4" s="113"/>
    </row>
    <row r="5" spans="1:17" s="112" customFormat="1" ht="13.5" customHeight="1">
      <c r="A5" s="115"/>
      <c r="B5" s="114"/>
      <c r="C5" s="118"/>
      <c r="D5" s="118"/>
      <c r="E5" s="118"/>
      <c r="F5" s="118"/>
      <c r="G5" s="113"/>
      <c r="H5" s="113"/>
      <c r="I5" s="113"/>
      <c r="J5" s="113"/>
    </row>
    <row r="6" spans="1:17" s="112" customFormat="1" ht="13.5" customHeight="1">
      <c r="A6" s="115"/>
      <c r="B6" s="114"/>
      <c r="C6" s="118"/>
      <c r="D6" s="118"/>
      <c r="E6" s="118"/>
      <c r="F6" s="118"/>
      <c r="G6" s="113"/>
      <c r="H6" s="113"/>
      <c r="I6" s="113"/>
      <c r="J6" s="113"/>
    </row>
    <row r="7" spans="1:17" s="112" customFormat="1" ht="13.5" customHeight="1" thickBot="1"/>
    <row r="8" spans="1:17" ht="39" customHeight="1" thickBot="1">
      <c r="A8" s="5"/>
      <c r="B8" s="6"/>
      <c r="C8" s="47"/>
      <c r="D8" s="124" t="s">
        <v>0</v>
      </c>
      <c r="E8" s="125"/>
      <c r="F8" s="126"/>
      <c r="G8" s="124" t="s">
        <v>1</v>
      </c>
      <c r="H8" s="125"/>
      <c r="I8" s="126"/>
      <c r="J8" s="124" t="s">
        <v>2</v>
      </c>
      <c r="K8" s="125"/>
      <c r="L8" s="126"/>
      <c r="M8" s="129" t="s">
        <v>3</v>
      </c>
      <c r="N8" s="123"/>
      <c r="O8" s="130"/>
      <c r="P8" s="119" t="s">
        <v>4</v>
      </c>
      <c r="Q8" s="121" t="s">
        <v>5</v>
      </c>
    </row>
    <row r="9" spans="1:17" ht="26.25" thickBot="1">
      <c r="A9" s="7" t="s">
        <v>269</v>
      </c>
      <c r="B9" s="8" t="s">
        <v>270</v>
      </c>
      <c r="C9" s="48" t="s">
        <v>271</v>
      </c>
      <c r="D9" s="3" t="s">
        <v>265</v>
      </c>
      <c r="E9" s="2" t="s">
        <v>266</v>
      </c>
      <c r="F9" s="4" t="s">
        <v>267</v>
      </c>
      <c r="G9" s="3" t="s">
        <v>262</v>
      </c>
      <c r="H9" s="2" t="s">
        <v>263</v>
      </c>
      <c r="I9" s="4" t="s">
        <v>268</v>
      </c>
      <c r="J9" s="3" t="s">
        <v>265</v>
      </c>
      <c r="K9" s="2" t="s">
        <v>266</v>
      </c>
      <c r="L9" s="4" t="s">
        <v>267</v>
      </c>
      <c r="M9" s="1" t="s">
        <v>263</v>
      </c>
      <c r="N9" s="127" t="s">
        <v>264</v>
      </c>
      <c r="O9" s="117" t="s">
        <v>514</v>
      </c>
      <c r="P9" s="120"/>
      <c r="Q9" s="122"/>
    </row>
    <row r="10" spans="1:17">
      <c r="A10" s="9" t="s">
        <v>6</v>
      </c>
      <c r="B10" s="16" t="s">
        <v>7</v>
      </c>
      <c r="C10" s="49">
        <v>81601185928000</v>
      </c>
      <c r="D10" s="60">
        <v>80253516749034.297</v>
      </c>
      <c r="E10" s="61">
        <v>12809187109800</v>
      </c>
      <c r="F10" s="62">
        <v>12806337448318.301</v>
      </c>
      <c r="G10" s="80">
        <v>810675833.51999998</v>
      </c>
      <c r="H10" s="17">
        <v>7510617500034.9102</v>
      </c>
      <c r="I10" s="81">
        <v>7513467161516.6104</v>
      </c>
      <c r="J10" s="80">
        <v>80254327424867.797</v>
      </c>
      <c r="K10" s="17">
        <v>20319804609834.898</v>
      </c>
      <c r="L10" s="81">
        <v>20319804609834.898</v>
      </c>
      <c r="M10" s="57">
        <v>24.9</v>
      </c>
      <c r="N10" s="17">
        <v>24.9</v>
      </c>
      <c r="O10" s="128">
        <f>L10/$L$139*100</f>
        <v>100</v>
      </c>
      <c r="P10" s="17">
        <v>1346858503132.1399</v>
      </c>
      <c r="Q10" s="17">
        <v>0</v>
      </c>
    </row>
    <row r="11" spans="1:17">
      <c r="A11" s="10" t="s">
        <v>8</v>
      </c>
      <c r="B11" s="18" t="s">
        <v>9</v>
      </c>
      <c r="C11" s="50">
        <v>81240498122991</v>
      </c>
      <c r="D11" s="63">
        <v>80089891239528.297</v>
      </c>
      <c r="E11" s="19">
        <v>12789938215983.6</v>
      </c>
      <c r="F11" s="64">
        <v>12789938215983.6</v>
      </c>
      <c r="G11" s="63">
        <v>65897492</v>
      </c>
      <c r="H11" s="19">
        <v>7511126649678.75</v>
      </c>
      <c r="I11" s="64">
        <v>7511126649678.75</v>
      </c>
      <c r="J11" s="63">
        <v>80089957137020.297</v>
      </c>
      <c r="K11" s="19">
        <v>20301064865662.301</v>
      </c>
      <c r="L11" s="64">
        <v>20301064865662.301</v>
      </c>
      <c r="M11" s="58">
        <v>24.99</v>
      </c>
      <c r="N11" s="19">
        <v>24.99</v>
      </c>
      <c r="O11" s="19">
        <f t="shared" ref="O11:O74" si="0">L11/$L$139*100</f>
        <v>99.907775962749525</v>
      </c>
      <c r="P11" s="19">
        <v>1150540985970.6899</v>
      </c>
      <c r="Q11" s="19">
        <v>0</v>
      </c>
    </row>
    <row r="12" spans="1:17">
      <c r="A12" s="11" t="s">
        <v>10</v>
      </c>
      <c r="B12" s="20" t="s">
        <v>11</v>
      </c>
      <c r="C12" s="51">
        <v>135391467000</v>
      </c>
      <c r="D12" s="65">
        <v>135391467000</v>
      </c>
      <c r="E12" s="21">
        <v>4008662294.5799999</v>
      </c>
      <c r="F12" s="66">
        <v>4008662294.5799999</v>
      </c>
      <c r="G12" s="65">
        <v>0</v>
      </c>
      <c r="H12" s="21">
        <v>2517169786.9200001</v>
      </c>
      <c r="I12" s="66">
        <v>2517169786.9200001</v>
      </c>
      <c r="J12" s="65">
        <v>135391467000</v>
      </c>
      <c r="K12" s="21">
        <v>6525832081.5</v>
      </c>
      <c r="L12" s="66">
        <v>6525832081.5</v>
      </c>
      <c r="M12" s="82">
        <v>4.82</v>
      </c>
      <c r="N12" s="22">
        <v>4.82</v>
      </c>
      <c r="O12" s="22">
        <f t="shared" si="0"/>
        <v>3.2115624174562492E-2</v>
      </c>
      <c r="P12" s="22">
        <v>0</v>
      </c>
      <c r="Q12" s="22">
        <v>0</v>
      </c>
    </row>
    <row r="13" spans="1:17">
      <c r="A13" s="12" t="s">
        <v>12</v>
      </c>
      <c r="B13" s="23" t="s">
        <v>13</v>
      </c>
      <c r="C13" s="52">
        <v>135391467000</v>
      </c>
      <c r="D13" s="67">
        <v>135391467000</v>
      </c>
      <c r="E13" s="24">
        <v>4008662294.5799999</v>
      </c>
      <c r="F13" s="68">
        <v>4008662294.5799999</v>
      </c>
      <c r="G13" s="67">
        <v>0</v>
      </c>
      <c r="H13" s="24">
        <v>2517169786.9200001</v>
      </c>
      <c r="I13" s="68">
        <v>2517169786.9200001</v>
      </c>
      <c r="J13" s="67">
        <v>135391467000</v>
      </c>
      <c r="K13" s="24">
        <v>6525832081.5</v>
      </c>
      <c r="L13" s="68">
        <v>6525832081.5</v>
      </c>
      <c r="M13" s="83">
        <v>4.82</v>
      </c>
      <c r="N13" s="25">
        <v>4.82</v>
      </c>
      <c r="O13" s="25">
        <f t="shared" si="0"/>
        <v>3.2115624174562492E-2</v>
      </c>
      <c r="P13" s="25">
        <v>0</v>
      </c>
      <c r="Q13" s="25">
        <v>0</v>
      </c>
    </row>
    <row r="14" spans="1:17" ht="25.5" customHeight="1">
      <c r="A14" s="13" t="s">
        <v>14</v>
      </c>
      <c r="B14" s="26" t="s">
        <v>15</v>
      </c>
      <c r="C14" s="53">
        <v>135391467000</v>
      </c>
      <c r="D14" s="69">
        <v>135391467000</v>
      </c>
      <c r="E14" s="27">
        <v>4008662294.5799999</v>
      </c>
      <c r="F14" s="70">
        <v>4008662294.5799999</v>
      </c>
      <c r="G14" s="69">
        <v>0</v>
      </c>
      <c r="H14" s="27">
        <v>2517169786.9200001</v>
      </c>
      <c r="I14" s="70">
        <v>2517169786.9200001</v>
      </c>
      <c r="J14" s="69">
        <v>135391467000</v>
      </c>
      <c r="K14" s="27">
        <v>6525832081.5</v>
      </c>
      <c r="L14" s="70">
        <v>6525832081.5</v>
      </c>
      <c r="M14" s="84">
        <v>4.82</v>
      </c>
      <c r="N14" s="28">
        <v>4.82</v>
      </c>
      <c r="O14" s="28">
        <f t="shared" si="0"/>
        <v>3.2115624174562492E-2</v>
      </c>
      <c r="P14" s="28">
        <v>0</v>
      </c>
      <c r="Q14" s="28">
        <v>0</v>
      </c>
    </row>
    <row r="15" spans="1:17" ht="38.25" customHeight="1">
      <c r="A15" s="14" t="s">
        <v>16</v>
      </c>
      <c r="B15" s="29" t="s">
        <v>17</v>
      </c>
      <c r="C15" s="54">
        <v>135391467000</v>
      </c>
      <c r="D15" s="71">
        <v>135391467000</v>
      </c>
      <c r="E15" s="30">
        <v>4008662294.5799999</v>
      </c>
      <c r="F15" s="72">
        <v>4008662294.5799999</v>
      </c>
      <c r="G15" s="71">
        <v>0</v>
      </c>
      <c r="H15" s="30">
        <v>2517169786.9200001</v>
      </c>
      <c r="I15" s="72">
        <v>2517169786.9200001</v>
      </c>
      <c r="J15" s="71">
        <v>135391467000</v>
      </c>
      <c r="K15" s="30">
        <v>6525832081.5</v>
      </c>
      <c r="L15" s="72">
        <v>6525832081.5</v>
      </c>
      <c r="M15" s="85">
        <v>4.82</v>
      </c>
      <c r="N15" s="31">
        <v>4.82</v>
      </c>
      <c r="O15" s="31">
        <f t="shared" si="0"/>
        <v>3.2115624174562492E-2</v>
      </c>
      <c r="P15" s="31">
        <v>0</v>
      </c>
      <c r="Q15" s="31">
        <v>0</v>
      </c>
    </row>
    <row r="16" spans="1:17">
      <c r="A16" s="11" t="s">
        <v>18</v>
      </c>
      <c r="B16" s="20" t="s">
        <v>19</v>
      </c>
      <c r="C16" s="51">
        <v>137422378366</v>
      </c>
      <c r="D16" s="65">
        <v>137422378366</v>
      </c>
      <c r="E16" s="21">
        <v>0</v>
      </c>
      <c r="F16" s="66">
        <v>0</v>
      </c>
      <c r="G16" s="65">
        <v>0</v>
      </c>
      <c r="H16" s="21">
        <v>34858891681.589996</v>
      </c>
      <c r="I16" s="66">
        <v>34858891681.589996</v>
      </c>
      <c r="J16" s="65">
        <v>137422378366</v>
      </c>
      <c r="K16" s="21">
        <v>34858891681.589996</v>
      </c>
      <c r="L16" s="66">
        <v>34858891681.589996</v>
      </c>
      <c r="M16" s="82">
        <v>25.37</v>
      </c>
      <c r="N16" s="22">
        <v>25.37</v>
      </c>
      <c r="O16" s="22">
        <f t="shared" si="0"/>
        <v>0.17155131336606505</v>
      </c>
      <c r="P16" s="22">
        <v>0</v>
      </c>
      <c r="Q16" s="22">
        <v>0</v>
      </c>
    </row>
    <row r="17" spans="1:17">
      <c r="A17" s="12" t="s">
        <v>20</v>
      </c>
      <c r="B17" s="23" t="s">
        <v>21</v>
      </c>
      <c r="C17" s="52">
        <v>137422378366</v>
      </c>
      <c r="D17" s="67">
        <v>137422378366</v>
      </c>
      <c r="E17" s="24">
        <v>0</v>
      </c>
      <c r="F17" s="68">
        <v>0</v>
      </c>
      <c r="G17" s="67">
        <v>0</v>
      </c>
      <c r="H17" s="24">
        <v>34858891681.589996</v>
      </c>
      <c r="I17" s="68">
        <v>34858891681.589996</v>
      </c>
      <c r="J17" s="67">
        <v>137422378366</v>
      </c>
      <c r="K17" s="24">
        <v>34858891681.589996</v>
      </c>
      <c r="L17" s="68">
        <v>34858891681.589996</v>
      </c>
      <c r="M17" s="83">
        <v>25.37</v>
      </c>
      <c r="N17" s="25">
        <v>25.37</v>
      </c>
      <c r="O17" s="25">
        <f t="shared" si="0"/>
        <v>0.17155131336606505</v>
      </c>
      <c r="P17" s="25">
        <v>0</v>
      </c>
      <c r="Q17" s="25">
        <v>0</v>
      </c>
    </row>
    <row r="18" spans="1:17" ht="25.5" customHeight="1">
      <c r="A18" s="13" t="s">
        <v>22</v>
      </c>
      <c r="B18" s="26" t="s">
        <v>23</v>
      </c>
      <c r="C18" s="53">
        <v>137422378366</v>
      </c>
      <c r="D18" s="69">
        <v>137422378366</v>
      </c>
      <c r="E18" s="27">
        <v>0</v>
      </c>
      <c r="F18" s="70">
        <v>0</v>
      </c>
      <c r="G18" s="69">
        <v>0</v>
      </c>
      <c r="H18" s="27">
        <v>34858891681.589996</v>
      </c>
      <c r="I18" s="70">
        <v>34858891681.589996</v>
      </c>
      <c r="J18" s="69">
        <v>137422378366</v>
      </c>
      <c r="K18" s="27">
        <v>34858891681.589996</v>
      </c>
      <c r="L18" s="70">
        <v>34858891681.589996</v>
      </c>
      <c r="M18" s="84">
        <v>25.37</v>
      </c>
      <c r="N18" s="28">
        <v>25.37</v>
      </c>
      <c r="O18" s="28">
        <f t="shared" si="0"/>
        <v>0.17155131336606505</v>
      </c>
      <c r="P18" s="28">
        <v>0</v>
      </c>
      <c r="Q18" s="28">
        <v>0</v>
      </c>
    </row>
    <row r="19" spans="1:17">
      <c r="A19" s="12" t="s">
        <v>24</v>
      </c>
      <c r="B19" s="23" t="s">
        <v>25</v>
      </c>
      <c r="C19" s="52">
        <v>0</v>
      </c>
      <c r="D19" s="67">
        <v>0</v>
      </c>
      <c r="E19" s="24">
        <v>0</v>
      </c>
      <c r="F19" s="68">
        <v>0</v>
      </c>
      <c r="G19" s="67">
        <v>0</v>
      </c>
      <c r="H19" s="24">
        <v>0</v>
      </c>
      <c r="I19" s="68">
        <v>0</v>
      </c>
      <c r="J19" s="67">
        <v>0</v>
      </c>
      <c r="K19" s="24">
        <v>0</v>
      </c>
      <c r="L19" s="68">
        <v>0</v>
      </c>
      <c r="M19" s="83">
        <v>0</v>
      </c>
      <c r="N19" s="25">
        <v>0</v>
      </c>
      <c r="O19" s="25">
        <f t="shared" si="0"/>
        <v>0</v>
      </c>
      <c r="P19" s="25">
        <v>0</v>
      </c>
      <c r="Q19" s="25">
        <v>0</v>
      </c>
    </row>
    <row r="20" spans="1:17" ht="38.25" customHeight="1">
      <c r="A20" s="13" t="s">
        <v>26</v>
      </c>
      <c r="B20" s="26" t="s">
        <v>27</v>
      </c>
      <c r="C20" s="53">
        <v>0</v>
      </c>
      <c r="D20" s="69">
        <v>0</v>
      </c>
      <c r="E20" s="27">
        <v>0</v>
      </c>
      <c r="F20" s="70">
        <v>0</v>
      </c>
      <c r="G20" s="69">
        <v>0</v>
      </c>
      <c r="H20" s="27">
        <v>0</v>
      </c>
      <c r="I20" s="70">
        <v>0</v>
      </c>
      <c r="J20" s="69">
        <v>0</v>
      </c>
      <c r="K20" s="27">
        <v>0</v>
      </c>
      <c r="L20" s="70">
        <v>0</v>
      </c>
      <c r="M20" s="84">
        <v>0</v>
      </c>
      <c r="N20" s="28">
        <v>0</v>
      </c>
      <c r="O20" s="28">
        <f t="shared" si="0"/>
        <v>0</v>
      </c>
      <c r="P20" s="28">
        <v>0</v>
      </c>
      <c r="Q20" s="28">
        <v>0</v>
      </c>
    </row>
    <row r="21" spans="1:17">
      <c r="A21" s="11" t="s">
        <v>28</v>
      </c>
      <c r="B21" s="20" t="s">
        <v>29</v>
      </c>
      <c r="C21" s="51">
        <v>2338340367194</v>
      </c>
      <c r="D21" s="65">
        <v>2338340367194</v>
      </c>
      <c r="E21" s="21">
        <v>371557930885</v>
      </c>
      <c r="F21" s="66">
        <v>371557930885</v>
      </c>
      <c r="G21" s="65">
        <v>-8916134</v>
      </c>
      <c r="H21" s="21">
        <v>178269014022</v>
      </c>
      <c r="I21" s="66">
        <v>178269014022</v>
      </c>
      <c r="J21" s="65">
        <v>2338331451060</v>
      </c>
      <c r="K21" s="21">
        <v>549826944907</v>
      </c>
      <c r="L21" s="66">
        <v>549826944907</v>
      </c>
      <c r="M21" s="82">
        <v>23.51</v>
      </c>
      <c r="N21" s="22">
        <v>23.51</v>
      </c>
      <c r="O21" s="22">
        <f t="shared" si="0"/>
        <v>2.7058672829997623</v>
      </c>
      <c r="P21" s="22">
        <v>8916134</v>
      </c>
      <c r="Q21" s="22">
        <v>0</v>
      </c>
    </row>
    <row r="22" spans="1:17" ht="25.5" customHeight="1">
      <c r="A22" s="12" t="s">
        <v>30</v>
      </c>
      <c r="B22" s="23" t="s">
        <v>31</v>
      </c>
      <c r="C22" s="52">
        <v>2338340367194</v>
      </c>
      <c r="D22" s="67">
        <v>2338340367194</v>
      </c>
      <c r="E22" s="24">
        <v>371557930885</v>
      </c>
      <c r="F22" s="68">
        <v>371557930885</v>
      </c>
      <c r="G22" s="67">
        <v>-8916134</v>
      </c>
      <c r="H22" s="24">
        <v>178269014022</v>
      </c>
      <c r="I22" s="68">
        <v>178269014022</v>
      </c>
      <c r="J22" s="67">
        <v>2338331451060</v>
      </c>
      <c r="K22" s="24">
        <v>549826944907</v>
      </c>
      <c r="L22" s="68">
        <v>549826944907</v>
      </c>
      <c r="M22" s="83">
        <v>23.51</v>
      </c>
      <c r="N22" s="25">
        <v>23.51</v>
      </c>
      <c r="O22" s="25">
        <f t="shared" si="0"/>
        <v>2.7058672829997623</v>
      </c>
      <c r="P22" s="25">
        <v>8916134</v>
      </c>
      <c r="Q22" s="25">
        <v>0</v>
      </c>
    </row>
    <row r="23" spans="1:17" ht="25.5" customHeight="1">
      <c r="A23" s="13" t="s">
        <v>32</v>
      </c>
      <c r="B23" s="26" t="s">
        <v>33</v>
      </c>
      <c r="C23" s="53">
        <v>2333990932485</v>
      </c>
      <c r="D23" s="69">
        <v>2333990932485</v>
      </c>
      <c r="E23" s="27">
        <v>371060914539</v>
      </c>
      <c r="F23" s="70">
        <v>371060914539</v>
      </c>
      <c r="G23" s="69">
        <v>-8916134</v>
      </c>
      <c r="H23" s="27">
        <v>177831130787</v>
      </c>
      <c r="I23" s="70">
        <v>177831130787</v>
      </c>
      <c r="J23" s="69">
        <v>2333982016351</v>
      </c>
      <c r="K23" s="27">
        <v>548892045326</v>
      </c>
      <c r="L23" s="70">
        <v>548892045326</v>
      </c>
      <c r="M23" s="84">
        <v>23.52</v>
      </c>
      <c r="N23" s="28">
        <v>23.52</v>
      </c>
      <c r="O23" s="28">
        <f t="shared" si="0"/>
        <v>2.7012663549940497</v>
      </c>
      <c r="P23" s="28">
        <v>8916134</v>
      </c>
      <c r="Q23" s="28">
        <v>0</v>
      </c>
    </row>
    <row r="24" spans="1:17">
      <c r="A24" s="14" t="s">
        <v>34</v>
      </c>
      <c r="B24" s="29" t="s">
        <v>35</v>
      </c>
      <c r="C24" s="54">
        <v>1339732783840</v>
      </c>
      <c r="D24" s="71">
        <v>1339732783840</v>
      </c>
      <c r="E24" s="30">
        <v>213634260521</v>
      </c>
      <c r="F24" s="72">
        <v>213634260521</v>
      </c>
      <c r="G24" s="71">
        <v>-8916134</v>
      </c>
      <c r="H24" s="30">
        <v>126329989273</v>
      </c>
      <c r="I24" s="72">
        <v>126329989273</v>
      </c>
      <c r="J24" s="71">
        <v>1339723867706</v>
      </c>
      <c r="K24" s="30">
        <v>339964249794</v>
      </c>
      <c r="L24" s="72">
        <v>339964249794</v>
      </c>
      <c r="M24" s="85">
        <v>25.38</v>
      </c>
      <c r="N24" s="31">
        <v>25.38</v>
      </c>
      <c r="O24" s="31">
        <f t="shared" si="0"/>
        <v>1.6730684980575818</v>
      </c>
      <c r="P24" s="31">
        <v>8916134</v>
      </c>
      <c r="Q24" s="31">
        <v>0</v>
      </c>
    </row>
    <row r="25" spans="1:17">
      <c r="A25" s="15" t="s">
        <v>36</v>
      </c>
      <c r="B25" s="32" t="s">
        <v>37</v>
      </c>
      <c r="C25" s="55">
        <v>100000000</v>
      </c>
      <c r="D25" s="73">
        <v>100000000</v>
      </c>
      <c r="E25" s="33">
        <v>2306141</v>
      </c>
      <c r="F25" s="74">
        <v>2306141</v>
      </c>
      <c r="G25" s="73">
        <v>0</v>
      </c>
      <c r="H25" s="33">
        <v>105878</v>
      </c>
      <c r="I25" s="74">
        <v>105878</v>
      </c>
      <c r="J25" s="73">
        <v>100000000</v>
      </c>
      <c r="K25" s="33">
        <v>2412019</v>
      </c>
      <c r="L25" s="74">
        <v>2412019</v>
      </c>
      <c r="M25" s="86">
        <v>2.41</v>
      </c>
      <c r="N25" s="34">
        <v>2.41</v>
      </c>
      <c r="O25" s="34">
        <f t="shared" si="0"/>
        <v>1.1870286384705538E-5</v>
      </c>
      <c r="P25" s="34">
        <v>0</v>
      </c>
      <c r="Q25" s="34">
        <v>0</v>
      </c>
    </row>
    <row r="26" spans="1:17">
      <c r="A26" s="15" t="s">
        <v>38</v>
      </c>
      <c r="B26" s="32" t="s">
        <v>39</v>
      </c>
      <c r="C26" s="55">
        <v>1339632783840</v>
      </c>
      <c r="D26" s="73">
        <v>1339632783840</v>
      </c>
      <c r="E26" s="33">
        <v>213631954380</v>
      </c>
      <c r="F26" s="74">
        <v>213631954380</v>
      </c>
      <c r="G26" s="73">
        <v>-8916134</v>
      </c>
      <c r="H26" s="33">
        <v>126329883395</v>
      </c>
      <c r="I26" s="74">
        <v>126329883395</v>
      </c>
      <c r="J26" s="73">
        <v>1339623867706</v>
      </c>
      <c r="K26" s="33">
        <v>339961837775</v>
      </c>
      <c r="L26" s="74">
        <v>339961837775</v>
      </c>
      <c r="M26" s="86">
        <v>25.38</v>
      </c>
      <c r="N26" s="34">
        <v>25.38</v>
      </c>
      <c r="O26" s="34">
        <f t="shared" si="0"/>
        <v>1.6730566277711971</v>
      </c>
      <c r="P26" s="34">
        <v>8916134</v>
      </c>
      <c r="Q26" s="34">
        <v>0</v>
      </c>
    </row>
    <row r="27" spans="1:17" ht="30">
      <c r="A27" s="14" t="s">
        <v>40</v>
      </c>
      <c r="B27" s="29" t="s">
        <v>41</v>
      </c>
      <c r="C27" s="54">
        <v>994258148645</v>
      </c>
      <c r="D27" s="71">
        <v>994258148645</v>
      </c>
      <c r="E27" s="30">
        <v>157426654018</v>
      </c>
      <c r="F27" s="72">
        <v>157426654018</v>
      </c>
      <c r="G27" s="71">
        <v>0</v>
      </c>
      <c r="H27" s="30">
        <v>51501141514</v>
      </c>
      <c r="I27" s="72">
        <v>51501141514</v>
      </c>
      <c r="J27" s="71">
        <v>994258148645</v>
      </c>
      <c r="K27" s="30">
        <v>208927795532</v>
      </c>
      <c r="L27" s="72">
        <v>208927795532</v>
      </c>
      <c r="M27" s="85">
        <v>21.01</v>
      </c>
      <c r="N27" s="31">
        <v>21.01</v>
      </c>
      <c r="O27" s="31">
        <f t="shared" si="0"/>
        <v>1.0281978569364678</v>
      </c>
      <c r="P27" s="31">
        <v>0</v>
      </c>
      <c r="Q27" s="31">
        <v>0</v>
      </c>
    </row>
    <row r="28" spans="1:17" ht="25.5" customHeight="1">
      <c r="A28" s="13" t="s">
        <v>42</v>
      </c>
      <c r="B28" s="26" t="s">
        <v>43</v>
      </c>
      <c r="C28" s="53">
        <v>4349434709</v>
      </c>
      <c r="D28" s="69">
        <v>4349434709</v>
      </c>
      <c r="E28" s="27">
        <v>497016346</v>
      </c>
      <c r="F28" s="70">
        <v>497016346</v>
      </c>
      <c r="G28" s="69">
        <v>0</v>
      </c>
      <c r="H28" s="27">
        <v>437883235</v>
      </c>
      <c r="I28" s="70">
        <v>437883235</v>
      </c>
      <c r="J28" s="69">
        <v>4349434709</v>
      </c>
      <c r="K28" s="27">
        <v>934899581</v>
      </c>
      <c r="L28" s="70">
        <v>934899581</v>
      </c>
      <c r="M28" s="84">
        <v>21.49</v>
      </c>
      <c r="N28" s="28">
        <v>21.49</v>
      </c>
      <c r="O28" s="28">
        <f t="shared" si="0"/>
        <v>4.6009280057127287E-3</v>
      </c>
      <c r="P28" s="28">
        <v>0</v>
      </c>
      <c r="Q28" s="28">
        <v>0</v>
      </c>
    </row>
    <row r="29" spans="1:17">
      <c r="A29" s="11" t="s">
        <v>44</v>
      </c>
      <c r="B29" s="20" t="s">
        <v>45</v>
      </c>
      <c r="C29" s="51">
        <v>50000000000</v>
      </c>
      <c r="D29" s="65">
        <v>1527686128.9400001</v>
      </c>
      <c r="E29" s="21">
        <v>1522736128.9400001</v>
      </c>
      <c r="F29" s="66">
        <v>1522736128.9400001</v>
      </c>
      <c r="G29" s="65">
        <v>18000000</v>
      </c>
      <c r="H29" s="21">
        <v>22950000</v>
      </c>
      <c r="I29" s="66">
        <v>22950000</v>
      </c>
      <c r="J29" s="65">
        <v>1545686128.9400001</v>
      </c>
      <c r="K29" s="21">
        <v>1545686128.9400001</v>
      </c>
      <c r="L29" s="66">
        <v>1545686128.9400001</v>
      </c>
      <c r="M29" s="82">
        <v>3.09</v>
      </c>
      <c r="N29" s="22">
        <v>3.09</v>
      </c>
      <c r="O29" s="22">
        <f t="shared" si="0"/>
        <v>7.606796219841009E-3</v>
      </c>
      <c r="P29" s="22">
        <v>48454313871.059998</v>
      </c>
      <c r="Q29" s="22">
        <v>0</v>
      </c>
    </row>
    <row r="30" spans="1:17">
      <c r="A30" s="12" t="s">
        <v>46</v>
      </c>
      <c r="B30" s="23" t="s">
        <v>47</v>
      </c>
      <c r="C30" s="52">
        <v>40000000000</v>
      </c>
      <c r="D30" s="67">
        <v>1527686128.9400001</v>
      </c>
      <c r="E30" s="24">
        <v>1522736128.9400001</v>
      </c>
      <c r="F30" s="68">
        <v>1522736128.9400001</v>
      </c>
      <c r="G30" s="67">
        <v>18000000</v>
      </c>
      <c r="H30" s="24">
        <v>22950000</v>
      </c>
      <c r="I30" s="68">
        <v>22950000</v>
      </c>
      <c r="J30" s="67">
        <v>1545686128.9400001</v>
      </c>
      <c r="K30" s="24">
        <v>1545686128.9400001</v>
      </c>
      <c r="L30" s="68">
        <v>1545686128.9400001</v>
      </c>
      <c r="M30" s="83">
        <v>3.86</v>
      </c>
      <c r="N30" s="25">
        <v>3.86</v>
      </c>
      <c r="O30" s="25">
        <f t="shared" si="0"/>
        <v>7.606796219841009E-3</v>
      </c>
      <c r="P30" s="25">
        <v>38454313871.059998</v>
      </c>
      <c r="Q30" s="25">
        <v>0</v>
      </c>
    </row>
    <row r="31" spans="1:17">
      <c r="A31" s="12" t="s">
        <v>48</v>
      </c>
      <c r="B31" s="23" t="s">
        <v>49</v>
      </c>
      <c r="C31" s="52">
        <v>10000000000</v>
      </c>
      <c r="D31" s="67">
        <v>0</v>
      </c>
      <c r="E31" s="24">
        <v>0</v>
      </c>
      <c r="F31" s="68">
        <v>0</v>
      </c>
      <c r="G31" s="67">
        <v>0</v>
      </c>
      <c r="H31" s="24">
        <v>0</v>
      </c>
      <c r="I31" s="68">
        <v>0</v>
      </c>
      <c r="J31" s="67">
        <v>0</v>
      </c>
      <c r="K31" s="24">
        <v>0</v>
      </c>
      <c r="L31" s="68">
        <v>0</v>
      </c>
      <c r="M31" s="83">
        <v>0</v>
      </c>
      <c r="N31" s="25">
        <v>0</v>
      </c>
      <c r="O31" s="25">
        <f t="shared" si="0"/>
        <v>0</v>
      </c>
      <c r="P31" s="25">
        <v>10000000000</v>
      </c>
      <c r="Q31" s="25">
        <v>0</v>
      </c>
    </row>
    <row r="32" spans="1:17">
      <c r="A32" s="12" t="s">
        <v>50</v>
      </c>
      <c r="B32" s="23" t="s">
        <v>51</v>
      </c>
      <c r="C32" s="52">
        <v>0</v>
      </c>
      <c r="D32" s="67">
        <v>0</v>
      </c>
      <c r="E32" s="24">
        <v>0</v>
      </c>
      <c r="F32" s="68">
        <v>0</v>
      </c>
      <c r="G32" s="67">
        <v>0</v>
      </c>
      <c r="H32" s="24">
        <v>0</v>
      </c>
      <c r="I32" s="68">
        <v>0</v>
      </c>
      <c r="J32" s="67">
        <v>0</v>
      </c>
      <c r="K32" s="24">
        <v>0</v>
      </c>
      <c r="L32" s="68">
        <v>0</v>
      </c>
      <c r="M32" s="83">
        <v>0</v>
      </c>
      <c r="N32" s="25">
        <v>0</v>
      </c>
      <c r="O32" s="25">
        <f t="shared" si="0"/>
        <v>0</v>
      </c>
      <c r="P32" s="25">
        <v>0</v>
      </c>
      <c r="Q32" s="25">
        <v>0</v>
      </c>
    </row>
    <row r="33" spans="1:17">
      <c r="A33" s="11" t="s">
        <v>52</v>
      </c>
      <c r="B33" s="20" t="s">
        <v>53</v>
      </c>
      <c r="C33" s="51">
        <v>78579343910431</v>
      </c>
      <c r="D33" s="65">
        <v>77477209340839.297</v>
      </c>
      <c r="E33" s="21">
        <v>12412848886675</v>
      </c>
      <c r="F33" s="66">
        <v>12412848886675</v>
      </c>
      <c r="G33" s="65">
        <v>56813626</v>
      </c>
      <c r="H33" s="21">
        <v>7295458624188.2402</v>
      </c>
      <c r="I33" s="66">
        <v>7295458624188.2402</v>
      </c>
      <c r="J33" s="65">
        <v>77477266154465.297</v>
      </c>
      <c r="K33" s="21">
        <v>19708307510863.301</v>
      </c>
      <c r="L33" s="66">
        <v>19708307510863.301</v>
      </c>
      <c r="M33" s="82">
        <v>25.08</v>
      </c>
      <c r="N33" s="22">
        <v>25.08</v>
      </c>
      <c r="O33" s="22">
        <f t="shared" si="0"/>
        <v>96.990634945989441</v>
      </c>
      <c r="P33" s="22">
        <v>1102077755965.6299</v>
      </c>
      <c r="Q33" s="22">
        <v>0</v>
      </c>
    </row>
    <row r="34" spans="1:17">
      <c r="A34" s="12" t="s">
        <v>54</v>
      </c>
      <c r="B34" s="23" t="s">
        <v>53</v>
      </c>
      <c r="C34" s="52">
        <v>78579343910431</v>
      </c>
      <c r="D34" s="67">
        <v>77477209340839.297</v>
      </c>
      <c r="E34" s="24">
        <v>12412848886675</v>
      </c>
      <c r="F34" s="68">
        <v>12412848886675</v>
      </c>
      <c r="G34" s="67">
        <v>56813626</v>
      </c>
      <c r="H34" s="24">
        <v>7295458624188.2402</v>
      </c>
      <c r="I34" s="68">
        <v>7295458624188.2402</v>
      </c>
      <c r="J34" s="67">
        <v>77477266154465.297</v>
      </c>
      <c r="K34" s="24">
        <v>19708307510863.301</v>
      </c>
      <c r="L34" s="68">
        <v>19708307510863.301</v>
      </c>
      <c r="M34" s="83">
        <v>25.08</v>
      </c>
      <c r="N34" s="25">
        <v>25.08</v>
      </c>
      <c r="O34" s="25">
        <f t="shared" si="0"/>
        <v>96.990634945989441</v>
      </c>
      <c r="P34" s="25">
        <v>1102077755965.6299</v>
      </c>
      <c r="Q34" s="25">
        <v>0</v>
      </c>
    </row>
    <row r="35" spans="1:17" ht="30">
      <c r="A35" s="13" t="s">
        <v>55</v>
      </c>
      <c r="B35" s="26" t="s">
        <v>56</v>
      </c>
      <c r="C35" s="53">
        <v>37878493459437</v>
      </c>
      <c r="D35" s="69">
        <v>37878493459437</v>
      </c>
      <c r="E35" s="27">
        <v>5760260164292</v>
      </c>
      <c r="F35" s="70">
        <v>5760260164292</v>
      </c>
      <c r="G35" s="69">
        <v>-799089452</v>
      </c>
      <c r="H35" s="27">
        <v>3345976856682</v>
      </c>
      <c r="I35" s="70">
        <v>3345976856682</v>
      </c>
      <c r="J35" s="69">
        <v>37877694369985</v>
      </c>
      <c r="K35" s="27">
        <v>9106237020974</v>
      </c>
      <c r="L35" s="70">
        <v>9106237020974</v>
      </c>
      <c r="M35" s="84">
        <v>24.04</v>
      </c>
      <c r="N35" s="28">
        <v>24.04</v>
      </c>
      <c r="O35" s="28">
        <f t="shared" si="0"/>
        <v>44.814589489539337</v>
      </c>
      <c r="P35" s="28">
        <v>799089452</v>
      </c>
      <c r="Q35" s="28">
        <v>0</v>
      </c>
    </row>
    <row r="36" spans="1:17">
      <c r="A36" s="14" t="s">
        <v>57</v>
      </c>
      <c r="B36" s="29" t="s">
        <v>58</v>
      </c>
      <c r="C36" s="54">
        <v>800000000</v>
      </c>
      <c r="D36" s="71">
        <v>800000000</v>
      </c>
      <c r="E36" s="30">
        <v>27185659</v>
      </c>
      <c r="F36" s="72">
        <v>27185659</v>
      </c>
      <c r="G36" s="71">
        <v>0</v>
      </c>
      <c r="H36" s="30">
        <v>2804601</v>
      </c>
      <c r="I36" s="72">
        <v>2804601</v>
      </c>
      <c r="J36" s="71">
        <v>800000000</v>
      </c>
      <c r="K36" s="30">
        <v>29990260</v>
      </c>
      <c r="L36" s="72">
        <v>29990260</v>
      </c>
      <c r="M36" s="85">
        <v>3.75</v>
      </c>
      <c r="N36" s="31">
        <v>3.75</v>
      </c>
      <c r="O36" s="31">
        <f t="shared" si="0"/>
        <v>1.4759128139197041E-4</v>
      </c>
      <c r="P36" s="31">
        <v>0</v>
      </c>
      <c r="Q36" s="31">
        <v>0</v>
      </c>
    </row>
    <row r="37" spans="1:17">
      <c r="A37" s="14" t="s">
        <v>59</v>
      </c>
      <c r="B37" s="29" t="s">
        <v>60</v>
      </c>
      <c r="C37" s="54">
        <v>37877693459437</v>
      </c>
      <c r="D37" s="71">
        <v>37877693459437</v>
      </c>
      <c r="E37" s="30">
        <v>5760232978633</v>
      </c>
      <c r="F37" s="72">
        <v>5760232978633</v>
      </c>
      <c r="G37" s="71">
        <v>-799089452</v>
      </c>
      <c r="H37" s="30">
        <v>3345974052081</v>
      </c>
      <c r="I37" s="72">
        <v>3345974052081</v>
      </c>
      <c r="J37" s="71">
        <v>37876894369985</v>
      </c>
      <c r="K37" s="30">
        <v>9106207030714</v>
      </c>
      <c r="L37" s="72">
        <v>9106207030714</v>
      </c>
      <c r="M37" s="85">
        <v>24.04</v>
      </c>
      <c r="N37" s="31">
        <v>24.04</v>
      </c>
      <c r="O37" s="31">
        <f t="shared" si="0"/>
        <v>44.814441898257947</v>
      </c>
      <c r="P37" s="31">
        <v>799089452</v>
      </c>
      <c r="Q37" s="31">
        <v>0</v>
      </c>
    </row>
    <row r="38" spans="1:17" ht="25.5" customHeight="1">
      <c r="A38" s="14" t="s">
        <v>61</v>
      </c>
      <c r="B38" s="29" t="s">
        <v>62</v>
      </c>
      <c r="C38" s="54">
        <v>0</v>
      </c>
      <c r="D38" s="71">
        <v>0</v>
      </c>
      <c r="E38" s="30">
        <v>0</v>
      </c>
      <c r="F38" s="72">
        <v>0</v>
      </c>
      <c r="G38" s="71">
        <v>0</v>
      </c>
      <c r="H38" s="30">
        <v>0</v>
      </c>
      <c r="I38" s="72">
        <v>0</v>
      </c>
      <c r="J38" s="71">
        <v>0</v>
      </c>
      <c r="K38" s="30">
        <v>0</v>
      </c>
      <c r="L38" s="72">
        <v>0</v>
      </c>
      <c r="M38" s="85">
        <v>0</v>
      </c>
      <c r="N38" s="31">
        <v>0</v>
      </c>
      <c r="O38" s="31">
        <f t="shared" si="0"/>
        <v>0</v>
      </c>
      <c r="P38" s="31">
        <v>0</v>
      </c>
      <c r="Q38" s="31">
        <v>0</v>
      </c>
    </row>
    <row r="39" spans="1:17">
      <c r="A39" s="13" t="s">
        <v>63</v>
      </c>
      <c r="B39" s="26" t="s">
        <v>64</v>
      </c>
      <c r="C39" s="53">
        <v>564733968380</v>
      </c>
      <c r="D39" s="69">
        <v>564733968380</v>
      </c>
      <c r="E39" s="27">
        <v>81901720713</v>
      </c>
      <c r="F39" s="70">
        <v>81901720713</v>
      </c>
      <c r="G39" s="69">
        <v>-6566764</v>
      </c>
      <c r="H39" s="27">
        <v>48077471692</v>
      </c>
      <c r="I39" s="70">
        <v>48077471692</v>
      </c>
      <c r="J39" s="69">
        <v>564727401616</v>
      </c>
      <c r="K39" s="27">
        <v>129979192405</v>
      </c>
      <c r="L39" s="70">
        <v>129979192405</v>
      </c>
      <c r="M39" s="84">
        <v>23.02</v>
      </c>
      <c r="N39" s="28">
        <v>23.02</v>
      </c>
      <c r="O39" s="28">
        <f t="shared" si="0"/>
        <v>0.6396675307699039</v>
      </c>
      <c r="P39" s="28">
        <v>6566764</v>
      </c>
      <c r="Q39" s="28">
        <v>0</v>
      </c>
    </row>
    <row r="40" spans="1:17">
      <c r="A40" s="14" t="s">
        <v>65</v>
      </c>
      <c r="B40" s="29" t="s">
        <v>66</v>
      </c>
      <c r="C40" s="54">
        <v>100000000</v>
      </c>
      <c r="D40" s="71">
        <v>100000000</v>
      </c>
      <c r="E40" s="30">
        <v>765981</v>
      </c>
      <c r="F40" s="72">
        <v>765981</v>
      </c>
      <c r="G40" s="71">
        <v>0</v>
      </c>
      <c r="H40" s="30">
        <v>68060</v>
      </c>
      <c r="I40" s="72">
        <v>68060</v>
      </c>
      <c r="J40" s="71">
        <v>100000000</v>
      </c>
      <c r="K40" s="30">
        <v>834041</v>
      </c>
      <c r="L40" s="72">
        <v>834041</v>
      </c>
      <c r="M40" s="85">
        <v>0.83</v>
      </c>
      <c r="N40" s="31">
        <v>0.83</v>
      </c>
      <c r="O40" s="31">
        <f t="shared" si="0"/>
        <v>4.1045719484739504E-6</v>
      </c>
      <c r="P40" s="31">
        <v>0</v>
      </c>
      <c r="Q40" s="31">
        <v>0</v>
      </c>
    </row>
    <row r="41" spans="1:17">
      <c r="A41" s="14" t="s">
        <v>67</v>
      </c>
      <c r="B41" s="29" t="s">
        <v>68</v>
      </c>
      <c r="C41" s="54">
        <v>564633968380</v>
      </c>
      <c r="D41" s="71">
        <v>564633968380</v>
      </c>
      <c r="E41" s="30">
        <v>81900954732</v>
      </c>
      <c r="F41" s="72">
        <v>81900954732</v>
      </c>
      <c r="G41" s="71">
        <v>-6566764</v>
      </c>
      <c r="H41" s="30">
        <v>48077403632</v>
      </c>
      <c r="I41" s="72">
        <v>48077403632</v>
      </c>
      <c r="J41" s="71">
        <v>564627401616</v>
      </c>
      <c r="K41" s="30">
        <v>129978358364</v>
      </c>
      <c r="L41" s="72">
        <v>129978358364</v>
      </c>
      <c r="M41" s="85">
        <v>23.02</v>
      </c>
      <c r="N41" s="31">
        <v>23.02</v>
      </c>
      <c r="O41" s="31">
        <f t="shared" si="0"/>
        <v>0.63966342619795546</v>
      </c>
      <c r="P41" s="31">
        <v>6566764</v>
      </c>
      <c r="Q41" s="31">
        <v>0</v>
      </c>
    </row>
    <row r="42" spans="1:17" ht="25.5" customHeight="1">
      <c r="A42" s="13" t="s">
        <v>69</v>
      </c>
      <c r="B42" s="26" t="s">
        <v>70</v>
      </c>
      <c r="C42" s="53">
        <v>35598988264770</v>
      </c>
      <c r="D42" s="69">
        <v>35598988264770</v>
      </c>
      <c r="E42" s="27">
        <v>5948537152366</v>
      </c>
      <c r="F42" s="70">
        <v>5948537152366</v>
      </c>
      <c r="G42" s="69">
        <v>0</v>
      </c>
      <c r="H42" s="27">
        <v>3016261196738.8799</v>
      </c>
      <c r="I42" s="70">
        <v>3016261196738.8799</v>
      </c>
      <c r="J42" s="69">
        <v>35598988264770</v>
      </c>
      <c r="K42" s="27">
        <v>8964798349104.8809</v>
      </c>
      <c r="L42" s="70">
        <v>8964798349104.8809</v>
      </c>
      <c r="M42" s="84">
        <v>25.18</v>
      </c>
      <c r="N42" s="28">
        <v>25.18</v>
      </c>
      <c r="O42" s="28">
        <f t="shared" si="0"/>
        <v>44.118526340385522</v>
      </c>
      <c r="P42" s="28">
        <v>0</v>
      </c>
      <c r="Q42" s="28">
        <v>0</v>
      </c>
    </row>
    <row r="43" spans="1:17">
      <c r="A43" s="14" t="s">
        <v>71</v>
      </c>
      <c r="B43" s="29" t="s">
        <v>72</v>
      </c>
      <c r="C43" s="54">
        <v>15374921117</v>
      </c>
      <c r="D43" s="71">
        <v>15374921117</v>
      </c>
      <c r="E43" s="30">
        <v>534942332.83999997</v>
      </c>
      <c r="F43" s="72">
        <v>534942332.83999997</v>
      </c>
      <c r="G43" s="71">
        <v>0</v>
      </c>
      <c r="H43" s="30">
        <v>267471166.41999999</v>
      </c>
      <c r="I43" s="72">
        <v>267471166.41999999</v>
      </c>
      <c r="J43" s="71">
        <v>15374921117</v>
      </c>
      <c r="K43" s="30">
        <v>802413499.25999999</v>
      </c>
      <c r="L43" s="72">
        <v>802413499.25999999</v>
      </c>
      <c r="M43" s="85">
        <v>5.22</v>
      </c>
      <c r="N43" s="31">
        <v>5.22</v>
      </c>
      <c r="O43" s="31">
        <f t="shared" si="0"/>
        <v>3.9489233024988211E-3</v>
      </c>
      <c r="P43" s="31">
        <v>0</v>
      </c>
      <c r="Q43" s="31">
        <v>0</v>
      </c>
    </row>
    <row r="44" spans="1:17">
      <c r="A44" s="14" t="s">
        <v>73</v>
      </c>
      <c r="B44" s="29" t="s">
        <v>74</v>
      </c>
      <c r="C44" s="54">
        <v>35583613343653</v>
      </c>
      <c r="D44" s="71">
        <v>35583613343653</v>
      </c>
      <c r="E44" s="30">
        <v>5948002210033.1602</v>
      </c>
      <c r="F44" s="72">
        <v>5948002210033.1602</v>
      </c>
      <c r="G44" s="71">
        <v>0</v>
      </c>
      <c r="H44" s="30">
        <v>3015993725572.46</v>
      </c>
      <c r="I44" s="72">
        <v>3015993725572.46</v>
      </c>
      <c r="J44" s="71">
        <v>35583613343653</v>
      </c>
      <c r="K44" s="30">
        <v>8963995935605.6191</v>
      </c>
      <c r="L44" s="72">
        <v>8963995935605.6191</v>
      </c>
      <c r="M44" s="85">
        <v>25.19</v>
      </c>
      <c r="N44" s="31">
        <v>25.19</v>
      </c>
      <c r="O44" s="31">
        <f t="shared" si="0"/>
        <v>44.114577417083012</v>
      </c>
      <c r="P44" s="31">
        <v>0</v>
      </c>
      <c r="Q44" s="31">
        <v>0</v>
      </c>
    </row>
    <row r="45" spans="1:17">
      <c r="A45" s="14" t="s">
        <v>75</v>
      </c>
      <c r="B45" s="29" t="s">
        <v>76</v>
      </c>
      <c r="C45" s="54">
        <v>0</v>
      </c>
      <c r="D45" s="71">
        <v>0</v>
      </c>
      <c r="E45" s="30">
        <v>0</v>
      </c>
      <c r="F45" s="72">
        <v>0</v>
      </c>
      <c r="G45" s="71">
        <v>0</v>
      </c>
      <c r="H45" s="30">
        <v>0</v>
      </c>
      <c r="I45" s="72">
        <v>0</v>
      </c>
      <c r="J45" s="71">
        <v>0</v>
      </c>
      <c r="K45" s="30">
        <v>0</v>
      </c>
      <c r="L45" s="72">
        <v>0</v>
      </c>
      <c r="M45" s="85">
        <v>0</v>
      </c>
      <c r="N45" s="31">
        <v>0</v>
      </c>
      <c r="O45" s="31">
        <f t="shared" si="0"/>
        <v>0</v>
      </c>
      <c r="P45" s="31">
        <v>0</v>
      </c>
      <c r="Q45" s="31">
        <v>0</v>
      </c>
    </row>
    <row r="46" spans="1:17">
      <c r="A46" s="13" t="s">
        <v>77</v>
      </c>
      <c r="B46" s="26" t="s">
        <v>78</v>
      </c>
      <c r="C46" s="53">
        <v>2959609360868</v>
      </c>
      <c r="D46" s="69">
        <v>2547926960334.3701</v>
      </c>
      <c r="E46" s="27">
        <v>563021196027.44995</v>
      </c>
      <c r="F46" s="70">
        <v>563021196027.44995</v>
      </c>
      <c r="G46" s="69">
        <v>0</v>
      </c>
      <c r="H46" s="27">
        <v>780679073577.31006</v>
      </c>
      <c r="I46" s="70">
        <v>780679073577.31006</v>
      </c>
      <c r="J46" s="69">
        <v>2547926960334.3701</v>
      </c>
      <c r="K46" s="27">
        <v>1343700269604.76</v>
      </c>
      <c r="L46" s="70">
        <v>1343700269604.76</v>
      </c>
      <c r="M46" s="84">
        <v>45.4</v>
      </c>
      <c r="N46" s="28">
        <v>45.4</v>
      </c>
      <c r="O46" s="28">
        <f t="shared" si="0"/>
        <v>6.6127617632425544</v>
      </c>
      <c r="P46" s="28">
        <v>411682400533.63</v>
      </c>
      <c r="Q46" s="28">
        <v>0</v>
      </c>
    </row>
    <row r="47" spans="1:17">
      <c r="A47" s="14" t="s">
        <v>79</v>
      </c>
      <c r="B47" s="29" t="s">
        <v>80</v>
      </c>
      <c r="C47" s="54">
        <v>1209816123671</v>
      </c>
      <c r="D47" s="71">
        <v>1209816123671</v>
      </c>
      <c r="E47" s="30">
        <v>362992312145.98999</v>
      </c>
      <c r="F47" s="72">
        <v>362992312145.98999</v>
      </c>
      <c r="G47" s="71">
        <v>0</v>
      </c>
      <c r="H47" s="30">
        <v>181496156072.98999</v>
      </c>
      <c r="I47" s="72">
        <v>181496156072.98999</v>
      </c>
      <c r="J47" s="71">
        <v>1209816123671</v>
      </c>
      <c r="K47" s="30">
        <v>544488468218.97998</v>
      </c>
      <c r="L47" s="72">
        <v>544488468218.97998</v>
      </c>
      <c r="M47" s="85">
        <v>45.01</v>
      </c>
      <c r="N47" s="31">
        <v>45.01</v>
      </c>
      <c r="O47" s="31">
        <f t="shared" si="0"/>
        <v>2.679594999429495</v>
      </c>
      <c r="P47" s="31">
        <v>0</v>
      </c>
      <c r="Q47" s="31">
        <v>0</v>
      </c>
    </row>
    <row r="48" spans="1:17" ht="30">
      <c r="A48" s="14" t="s">
        <v>81</v>
      </c>
      <c r="B48" s="29" t="s">
        <v>82</v>
      </c>
      <c r="C48" s="54">
        <v>38148567016</v>
      </c>
      <c r="D48" s="71">
        <v>19074283508</v>
      </c>
      <c r="E48" s="30">
        <v>0</v>
      </c>
      <c r="F48" s="72">
        <v>0</v>
      </c>
      <c r="G48" s="71">
        <v>0</v>
      </c>
      <c r="H48" s="30">
        <v>0</v>
      </c>
      <c r="I48" s="72">
        <v>0</v>
      </c>
      <c r="J48" s="71">
        <v>19074283508</v>
      </c>
      <c r="K48" s="30">
        <v>0</v>
      </c>
      <c r="L48" s="72">
        <v>0</v>
      </c>
      <c r="M48" s="85">
        <v>0</v>
      </c>
      <c r="N48" s="31">
        <v>0</v>
      </c>
      <c r="O48" s="31">
        <f t="shared" si="0"/>
        <v>0</v>
      </c>
      <c r="P48" s="31">
        <v>19074283508</v>
      </c>
      <c r="Q48" s="31">
        <v>0</v>
      </c>
    </row>
    <row r="49" spans="1:17" ht="25.5" customHeight="1">
      <c r="A49" s="14" t="s">
        <v>83</v>
      </c>
      <c r="B49" s="29" t="s">
        <v>84</v>
      </c>
      <c r="C49" s="54">
        <v>0</v>
      </c>
      <c r="D49" s="71">
        <v>0</v>
      </c>
      <c r="E49" s="30">
        <v>0</v>
      </c>
      <c r="F49" s="72">
        <v>0</v>
      </c>
      <c r="G49" s="71">
        <v>0</v>
      </c>
      <c r="H49" s="30">
        <v>0</v>
      </c>
      <c r="I49" s="72">
        <v>0</v>
      </c>
      <c r="J49" s="71">
        <v>0</v>
      </c>
      <c r="K49" s="30">
        <v>0</v>
      </c>
      <c r="L49" s="72">
        <v>0</v>
      </c>
      <c r="M49" s="85">
        <v>0</v>
      </c>
      <c r="N49" s="31">
        <v>0</v>
      </c>
      <c r="O49" s="31">
        <f t="shared" si="0"/>
        <v>0</v>
      </c>
      <c r="P49" s="31">
        <v>0</v>
      </c>
      <c r="Q49" s="31">
        <v>0</v>
      </c>
    </row>
    <row r="50" spans="1:17" ht="30">
      <c r="A50" s="14" t="s">
        <v>85</v>
      </c>
      <c r="B50" s="29" t="s">
        <v>86</v>
      </c>
      <c r="C50" s="54">
        <v>89013323038</v>
      </c>
      <c r="D50" s="71">
        <v>0</v>
      </c>
      <c r="E50" s="30">
        <v>0</v>
      </c>
      <c r="F50" s="72">
        <v>0</v>
      </c>
      <c r="G50" s="71">
        <v>0</v>
      </c>
      <c r="H50" s="30">
        <v>0</v>
      </c>
      <c r="I50" s="72">
        <v>0</v>
      </c>
      <c r="J50" s="71">
        <v>0</v>
      </c>
      <c r="K50" s="30">
        <v>0</v>
      </c>
      <c r="L50" s="72">
        <v>0</v>
      </c>
      <c r="M50" s="85">
        <v>0</v>
      </c>
      <c r="N50" s="31">
        <v>0</v>
      </c>
      <c r="O50" s="31">
        <f t="shared" si="0"/>
        <v>0</v>
      </c>
      <c r="P50" s="31">
        <v>89013323038</v>
      </c>
      <c r="Q50" s="31">
        <v>0</v>
      </c>
    </row>
    <row r="51" spans="1:17">
      <c r="A51" s="14" t="s">
        <v>87</v>
      </c>
      <c r="B51" s="29" t="s">
        <v>88</v>
      </c>
      <c r="C51" s="54">
        <v>477818926012</v>
      </c>
      <c r="D51" s="71">
        <v>477818926012</v>
      </c>
      <c r="E51" s="30">
        <v>131910037131.33</v>
      </c>
      <c r="F51" s="72">
        <v>131910037131.33</v>
      </c>
      <c r="G51" s="71">
        <v>0</v>
      </c>
      <c r="H51" s="30">
        <v>65955018565.669998</v>
      </c>
      <c r="I51" s="72">
        <v>65955018565.669998</v>
      </c>
      <c r="J51" s="71">
        <v>477818926012</v>
      </c>
      <c r="K51" s="30">
        <v>197865055697</v>
      </c>
      <c r="L51" s="72">
        <v>197865055697</v>
      </c>
      <c r="M51" s="85">
        <v>41.41</v>
      </c>
      <c r="N51" s="31">
        <v>41.41</v>
      </c>
      <c r="O51" s="31">
        <f t="shared" si="0"/>
        <v>0.97375471613163156</v>
      </c>
      <c r="P51" s="31">
        <v>0</v>
      </c>
      <c r="Q51" s="31">
        <v>0</v>
      </c>
    </row>
    <row r="52" spans="1:17">
      <c r="A52" s="14" t="s">
        <v>89</v>
      </c>
      <c r="B52" s="29" t="s">
        <v>90</v>
      </c>
      <c r="C52" s="54">
        <v>0</v>
      </c>
      <c r="D52" s="71">
        <v>0</v>
      </c>
      <c r="E52" s="30">
        <v>0</v>
      </c>
      <c r="F52" s="72">
        <v>0</v>
      </c>
      <c r="G52" s="71">
        <v>0</v>
      </c>
      <c r="H52" s="30">
        <v>0</v>
      </c>
      <c r="I52" s="72">
        <v>0</v>
      </c>
      <c r="J52" s="71">
        <v>0</v>
      </c>
      <c r="K52" s="30">
        <v>0</v>
      </c>
      <c r="L52" s="72">
        <v>0</v>
      </c>
      <c r="M52" s="85">
        <v>0</v>
      </c>
      <c r="N52" s="31">
        <v>0</v>
      </c>
      <c r="O52" s="31">
        <f t="shared" si="0"/>
        <v>0</v>
      </c>
      <c r="P52" s="31">
        <v>0</v>
      </c>
      <c r="Q52" s="31">
        <v>0</v>
      </c>
    </row>
    <row r="53" spans="1:17" ht="25.5" customHeight="1">
      <c r="A53" s="14" t="s">
        <v>91</v>
      </c>
      <c r="B53" s="29" t="s">
        <v>92</v>
      </c>
      <c r="C53" s="54">
        <v>0</v>
      </c>
      <c r="D53" s="71">
        <v>0</v>
      </c>
      <c r="E53" s="30">
        <v>0</v>
      </c>
      <c r="F53" s="72">
        <v>0</v>
      </c>
      <c r="G53" s="71">
        <v>0</v>
      </c>
      <c r="H53" s="30">
        <v>0</v>
      </c>
      <c r="I53" s="72">
        <v>0</v>
      </c>
      <c r="J53" s="71">
        <v>0</v>
      </c>
      <c r="K53" s="30">
        <v>0</v>
      </c>
      <c r="L53" s="72">
        <v>0</v>
      </c>
      <c r="M53" s="85">
        <v>0</v>
      </c>
      <c r="N53" s="31">
        <v>0</v>
      </c>
      <c r="O53" s="31">
        <f t="shared" si="0"/>
        <v>0</v>
      </c>
      <c r="P53" s="31">
        <v>0</v>
      </c>
      <c r="Q53" s="31">
        <v>0</v>
      </c>
    </row>
    <row r="54" spans="1:17" ht="25.5" customHeight="1">
      <c r="A54" s="14" t="s">
        <v>93</v>
      </c>
      <c r="B54" s="29" t="s">
        <v>94</v>
      </c>
      <c r="C54" s="54">
        <v>0</v>
      </c>
      <c r="D54" s="71">
        <v>0</v>
      </c>
      <c r="E54" s="30">
        <v>0</v>
      </c>
      <c r="F54" s="72">
        <v>0</v>
      </c>
      <c r="G54" s="71">
        <v>0</v>
      </c>
      <c r="H54" s="30">
        <v>0</v>
      </c>
      <c r="I54" s="72">
        <v>0</v>
      </c>
      <c r="J54" s="71">
        <v>0</v>
      </c>
      <c r="K54" s="30">
        <v>0</v>
      </c>
      <c r="L54" s="72">
        <v>0</v>
      </c>
      <c r="M54" s="85">
        <v>0</v>
      </c>
      <c r="N54" s="31">
        <v>0</v>
      </c>
      <c r="O54" s="31">
        <f t="shared" si="0"/>
        <v>0</v>
      </c>
      <c r="P54" s="31">
        <v>0</v>
      </c>
      <c r="Q54" s="31">
        <v>0</v>
      </c>
    </row>
    <row r="55" spans="1:17" ht="25.5" customHeight="1">
      <c r="A55" s="14" t="s">
        <v>95</v>
      </c>
      <c r="B55" s="29" t="s">
        <v>96</v>
      </c>
      <c r="C55" s="54">
        <v>42000000000</v>
      </c>
      <c r="D55" s="71">
        <v>42000000000</v>
      </c>
      <c r="E55" s="30">
        <v>0</v>
      </c>
      <c r="F55" s="72">
        <v>0</v>
      </c>
      <c r="G55" s="71">
        <v>0</v>
      </c>
      <c r="H55" s="30">
        <v>0</v>
      </c>
      <c r="I55" s="72">
        <v>0</v>
      </c>
      <c r="J55" s="71">
        <v>42000000000</v>
      </c>
      <c r="K55" s="30">
        <v>0</v>
      </c>
      <c r="L55" s="72">
        <v>0</v>
      </c>
      <c r="M55" s="85">
        <v>0</v>
      </c>
      <c r="N55" s="31">
        <v>0</v>
      </c>
      <c r="O55" s="31">
        <f t="shared" si="0"/>
        <v>0</v>
      </c>
      <c r="P55" s="31">
        <v>0</v>
      </c>
      <c r="Q55" s="31">
        <v>0</v>
      </c>
    </row>
    <row r="56" spans="1:17">
      <c r="A56" s="14" t="s">
        <v>97</v>
      </c>
      <c r="B56" s="29" t="s">
        <v>98</v>
      </c>
      <c r="C56" s="54">
        <v>37043571600</v>
      </c>
      <c r="D56" s="71">
        <v>0</v>
      </c>
      <c r="E56" s="30">
        <v>0</v>
      </c>
      <c r="F56" s="72">
        <v>0</v>
      </c>
      <c r="G56" s="71">
        <v>0</v>
      </c>
      <c r="H56" s="30">
        <v>0</v>
      </c>
      <c r="I56" s="72">
        <v>0</v>
      </c>
      <c r="J56" s="71">
        <v>0</v>
      </c>
      <c r="K56" s="30">
        <v>0</v>
      </c>
      <c r="L56" s="72">
        <v>0</v>
      </c>
      <c r="M56" s="85">
        <v>0</v>
      </c>
      <c r="N56" s="31">
        <v>0</v>
      </c>
      <c r="O56" s="31">
        <f t="shared" si="0"/>
        <v>0</v>
      </c>
      <c r="P56" s="31">
        <v>37043571600</v>
      </c>
      <c r="Q56" s="31">
        <v>0</v>
      </c>
    </row>
    <row r="57" spans="1:17" ht="25.5" customHeight="1">
      <c r="A57" s="14" t="s">
        <v>99</v>
      </c>
      <c r="B57" s="29" t="s">
        <v>100</v>
      </c>
      <c r="C57" s="54">
        <v>5000000000</v>
      </c>
      <c r="D57" s="71">
        <v>5000000000</v>
      </c>
      <c r="E57" s="30">
        <v>0</v>
      </c>
      <c r="F57" s="72">
        <v>0</v>
      </c>
      <c r="G57" s="71">
        <v>0</v>
      </c>
      <c r="H57" s="30">
        <v>0</v>
      </c>
      <c r="I57" s="72">
        <v>0</v>
      </c>
      <c r="J57" s="71">
        <v>5000000000</v>
      </c>
      <c r="K57" s="30">
        <v>0</v>
      </c>
      <c r="L57" s="72">
        <v>0</v>
      </c>
      <c r="M57" s="85">
        <v>0</v>
      </c>
      <c r="N57" s="31">
        <v>0</v>
      </c>
      <c r="O57" s="31">
        <f t="shared" si="0"/>
        <v>0</v>
      </c>
      <c r="P57" s="31">
        <v>0</v>
      </c>
      <c r="Q57" s="31">
        <v>0</v>
      </c>
    </row>
    <row r="58" spans="1:17" ht="30">
      <c r="A58" s="14" t="s">
        <v>101</v>
      </c>
      <c r="B58" s="29" t="s">
        <v>102</v>
      </c>
      <c r="C58" s="54">
        <v>267326849531</v>
      </c>
      <c r="D58" s="71">
        <v>775627143.37</v>
      </c>
      <c r="E58" s="30">
        <v>775627143.37</v>
      </c>
      <c r="F58" s="72">
        <v>775627143.37</v>
      </c>
      <c r="G58" s="71">
        <v>0</v>
      </c>
      <c r="H58" s="30">
        <v>0</v>
      </c>
      <c r="I58" s="72">
        <v>0</v>
      </c>
      <c r="J58" s="71">
        <v>775627143.37</v>
      </c>
      <c r="K58" s="30">
        <v>775627143.37</v>
      </c>
      <c r="L58" s="72">
        <v>775627143.37</v>
      </c>
      <c r="M58" s="85">
        <v>0.28999999999999998</v>
      </c>
      <c r="N58" s="31">
        <v>0.28999999999999998</v>
      </c>
      <c r="O58" s="31">
        <f t="shared" si="0"/>
        <v>3.817099417356563E-3</v>
      </c>
      <c r="P58" s="31">
        <v>266551222387.63</v>
      </c>
      <c r="Q58" s="31">
        <v>0</v>
      </c>
    </row>
    <row r="59" spans="1:17" ht="30">
      <c r="A59" s="14" t="s">
        <v>103</v>
      </c>
      <c r="B59" s="29" t="s">
        <v>104</v>
      </c>
      <c r="C59" s="54">
        <v>555409400000</v>
      </c>
      <c r="D59" s="71">
        <v>555409400000</v>
      </c>
      <c r="E59" s="30">
        <v>44241260445.550003</v>
      </c>
      <c r="F59" s="72">
        <v>44241260445.550003</v>
      </c>
      <c r="G59" s="71">
        <v>0</v>
      </c>
      <c r="H59" s="30">
        <v>376016487621.72998</v>
      </c>
      <c r="I59" s="72">
        <v>376016487621.72998</v>
      </c>
      <c r="J59" s="71">
        <v>555409400000</v>
      </c>
      <c r="K59" s="30">
        <v>420257748067.28003</v>
      </c>
      <c r="L59" s="72">
        <v>420257748067.28003</v>
      </c>
      <c r="M59" s="85">
        <v>75.67</v>
      </c>
      <c r="N59" s="31">
        <v>75.67</v>
      </c>
      <c r="O59" s="31">
        <f t="shared" si="0"/>
        <v>2.0682174663425306</v>
      </c>
      <c r="P59" s="31">
        <v>0</v>
      </c>
      <c r="Q59" s="31">
        <v>0</v>
      </c>
    </row>
    <row r="60" spans="1:17" ht="30">
      <c r="A60" s="14" t="s">
        <v>105</v>
      </c>
      <c r="B60" s="29" t="s">
        <v>106</v>
      </c>
      <c r="C60" s="54">
        <v>238032600000</v>
      </c>
      <c r="D60" s="71">
        <v>238032600000</v>
      </c>
      <c r="E60" s="30">
        <v>23101959161.209999</v>
      </c>
      <c r="F60" s="72">
        <v>23101959161.209999</v>
      </c>
      <c r="G60" s="71">
        <v>0</v>
      </c>
      <c r="H60" s="30">
        <v>157211411316.92001</v>
      </c>
      <c r="I60" s="72">
        <v>157211411316.92001</v>
      </c>
      <c r="J60" s="71">
        <v>238032600000</v>
      </c>
      <c r="K60" s="30">
        <v>180313370478.13</v>
      </c>
      <c r="L60" s="72">
        <v>180313370478.13</v>
      </c>
      <c r="M60" s="85">
        <v>75.75</v>
      </c>
      <c r="N60" s="31">
        <v>75.75</v>
      </c>
      <c r="O60" s="31">
        <f t="shared" si="0"/>
        <v>0.88737748192154031</v>
      </c>
      <c r="P60" s="31">
        <v>0</v>
      </c>
      <c r="Q60" s="31">
        <v>0</v>
      </c>
    </row>
    <row r="61" spans="1:17" ht="25.5" customHeight="1">
      <c r="A61" s="13" t="s">
        <v>107</v>
      </c>
      <c r="B61" s="26" t="s">
        <v>108</v>
      </c>
      <c r="C61" s="53">
        <v>491961111649</v>
      </c>
      <c r="D61" s="69">
        <v>491961111647</v>
      </c>
      <c r="E61" s="27">
        <v>17087653393.540001</v>
      </c>
      <c r="F61" s="70">
        <v>17087653393.540001</v>
      </c>
      <c r="G61" s="69">
        <v>0</v>
      </c>
      <c r="H61" s="27">
        <v>50202326566.330002</v>
      </c>
      <c r="I61" s="70">
        <v>50202326566.330002</v>
      </c>
      <c r="J61" s="69">
        <v>491961111647</v>
      </c>
      <c r="K61" s="27">
        <v>67289979959.870003</v>
      </c>
      <c r="L61" s="70">
        <v>67289979959.870003</v>
      </c>
      <c r="M61" s="84">
        <v>13.68</v>
      </c>
      <c r="N61" s="28">
        <v>13.68</v>
      </c>
      <c r="O61" s="28">
        <f t="shared" si="0"/>
        <v>0.33115466045033365</v>
      </c>
      <c r="P61" s="28">
        <v>2</v>
      </c>
      <c r="Q61" s="28">
        <v>0</v>
      </c>
    </row>
    <row r="62" spans="1:17">
      <c r="A62" s="14" t="s">
        <v>109</v>
      </c>
      <c r="B62" s="29" t="s">
        <v>110</v>
      </c>
      <c r="C62" s="54">
        <v>4144796316</v>
      </c>
      <c r="D62" s="71">
        <v>4144796315</v>
      </c>
      <c r="E62" s="30">
        <v>0</v>
      </c>
      <c r="F62" s="72">
        <v>0</v>
      </c>
      <c r="G62" s="71">
        <v>0</v>
      </c>
      <c r="H62" s="30">
        <v>27970805</v>
      </c>
      <c r="I62" s="72">
        <v>27970805</v>
      </c>
      <c r="J62" s="71">
        <v>4144796315</v>
      </c>
      <c r="K62" s="30">
        <v>27970805</v>
      </c>
      <c r="L62" s="72">
        <v>27970805</v>
      </c>
      <c r="M62" s="85">
        <v>0.67</v>
      </c>
      <c r="N62" s="31">
        <v>0.67</v>
      </c>
      <c r="O62" s="31">
        <f t="shared" si="0"/>
        <v>1.3765292303284242E-4</v>
      </c>
      <c r="P62" s="31">
        <v>1</v>
      </c>
      <c r="Q62" s="31">
        <v>0</v>
      </c>
    </row>
    <row r="63" spans="1:17">
      <c r="A63" s="14" t="s">
        <v>111</v>
      </c>
      <c r="B63" s="29" t="s">
        <v>112</v>
      </c>
      <c r="C63" s="54">
        <v>5427535123</v>
      </c>
      <c r="D63" s="71">
        <v>5427535122</v>
      </c>
      <c r="E63" s="30">
        <v>25072697.5</v>
      </c>
      <c r="F63" s="72">
        <v>25072697.5</v>
      </c>
      <c r="G63" s="71">
        <v>0</v>
      </c>
      <c r="H63" s="30">
        <v>96999265.450000003</v>
      </c>
      <c r="I63" s="72">
        <v>96999265.450000003</v>
      </c>
      <c r="J63" s="71">
        <v>5427535122</v>
      </c>
      <c r="K63" s="30">
        <v>122071962.95</v>
      </c>
      <c r="L63" s="72">
        <v>122071962.95</v>
      </c>
      <c r="M63" s="85">
        <v>2.25</v>
      </c>
      <c r="N63" s="31">
        <v>2.25</v>
      </c>
      <c r="O63" s="31">
        <f t="shared" si="0"/>
        <v>6.0075362580463249E-4</v>
      </c>
      <c r="P63" s="31">
        <v>1</v>
      </c>
      <c r="Q63" s="31">
        <v>0</v>
      </c>
    </row>
    <row r="64" spans="1:17">
      <c r="A64" s="14" t="s">
        <v>113</v>
      </c>
      <c r="B64" s="29" t="s">
        <v>114</v>
      </c>
      <c r="C64" s="54">
        <v>482388780210</v>
      </c>
      <c r="D64" s="71">
        <v>482388780210</v>
      </c>
      <c r="E64" s="30">
        <v>17062580696.040001</v>
      </c>
      <c r="F64" s="72">
        <v>17062580696.040001</v>
      </c>
      <c r="G64" s="71">
        <v>0</v>
      </c>
      <c r="H64" s="30">
        <v>50077356495.879997</v>
      </c>
      <c r="I64" s="72">
        <v>50077356495.879997</v>
      </c>
      <c r="J64" s="71">
        <v>482388780210</v>
      </c>
      <c r="K64" s="30">
        <v>67139937191.919998</v>
      </c>
      <c r="L64" s="72">
        <v>67139937191.919998</v>
      </c>
      <c r="M64" s="85">
        <v>13.92</v>
      </c>
      <c r="N64" s="31">
        <v>13.92</v>
      </c>
      <c r="O64" s="31">
        <f t="shared" si="0"/>
        <v>0.33041625390149615</v>
      </c>
      <c r="P64" s="31">
        <v>0</v>
      </c>
      <c r="Q64" s="31">
        <v>0</v>
      </c>
    </row>
    <row r="65" spans="1:17">
      <c r="A65" s="14" t="s">
        <v>115</v>
      </c>
      <c r="B65" s="29" t="s">
        <v>116</v>
      </c>
      <c r="C65" s="54">
        <v>0</v>
      </c>
      <c r="D65" s="71">
        <v>0</v>
      </c>
      <c r="E65" s="30">
        <v>0</v>
      </c>
      <c r="F65" s="72">
        <v>0</v>
      </c>
      <c r="G65" s="71">
        <v>0</v>
      </c>
      <c r="H65" s="30">
        <v>0</v>
      </c>
      <c r="I65" s="72">
        <v>0</v>
      </c>
      <c r="J65" s="71">
        <v>0</v>
      </c>
      <c r="K65" s="30">
        <v>0</v>
      </c>
      <c r="L65" s="72">
        <v>0</v>
      </c>
      <c r="M65" s="85">
        <v>0</v>
      </c>
      <c r="N65" s="31">
        <v>0</v>
      </c>
      <c r="O65" s="31">
        <f t="shared" si="0"/>
        <v>0</v>
      </c>
      <c r="P65" s="31">
        <v>0</v>
      </c>
      <c r="Q65" s="31">
        <v>0</v>
      </c>
    </row>
    <row r="66" spans="1:17">
      <c r="A66" s="14" t="s">
        <v>117</v>
      </c>
      <c r="B66" s="29" t="s">
        <v>118</v>
      </c>
      <c r="C66" s="54">
        <v>0</v>
      </c>
      <c r="D66" s="71">
        <v>0</v>
      </c>
      <c r="E66" s="30">
        <v>0</v>
      </c>
      <c r="F66" s="72">
        <v>0</v>
      </c>
      <c r="G66" s="71">
        <v>0</v>
      </c>
      <c r="H66" s="30">
        <v>0</v>
      </c>
      <c r="I66" s="72">
        <v>0</v>
      </c>
      <c r="J66" s="71">
        <v>0</v>
      </c>
      <c r="K66" s="30">
        <v>0</v>
      </c>
      <c r="L66" s="72">
        <v>0</v>
      </c>
      <c r="M66" s="85">
        <v>0</v>
      </c>
      <c r="N66" s="31">
        <v>0</v>
      </c>
      <c r="O66" s="31">
        <f t="shared" si="0"/>
        <v>0</v>
      </c>
      <c r="P66" s="31">
        <v>0</v>
      </c>
      <c r="Q66" s="31">
        <v>0</v>
      </c>
    </row>
    <row r="67" spans="1:17" ht="25.5" customHeight="1">
      <c r="A67" s="13" t="s">
        <v>119</v>
      </c>
      <c r="B67" s="26" t="s">
        <v>120</v>
      </c>
      <c r="C67" s="53">
        <v>834136242163</v>
      </c>
      <c r="D67" s="69">
        <v>319286168599</v>
      </c>
      <c r="E67" s="27">
        <v>36959069660.089996</v>
      </c>
      <c r="F67" s="70">
        <v>36959069660.089996</v>
      </c>
      <c r="G67" s="69">
        <v>0</v>
      </c>
      <c r="H67" s="27">
        <v>54261698931.720001</v>
      </c>
      <c r="I67" s="70">
        <v>54261698931.720001</v>
      </c>
      <c r="J67" s="69">
        <v>319286168599</v>
      </c>
      <c r="K67" s="27">
        <v>91220768591.809998</v>
      </c>
      <c r="L67" s="70">
        <v>91220768591.809998</v>
      </c>
      <c r="M67" s="84">
        <v>10.94</v>
      </c>
      <c r="N67" s="28">
        <v>10.94</v>
      </c>
      <c r="O67" s="28">
        <f t="shared" si="0"/>
        <v>0.44892542198786023</v>
      </c>
      <c r="P67" s="28">
        <v>514850073564</v>
      </c>
      <c r="Q67" s="28">
        <v>0</v>
      </c>
    </row>
    <row r="68" spans="1:17">
      <c r="A68" s="14" t="s">
        <v>121</v>
      </c>
      <c r="B68" s="29" t="s">
        <v>122</v>
      </c>
      <c r="C68" s="54">
        <v>34340103482</v>
      </c>
      <c r="D68" s="71">
        <v>0</v>
      </c>
      <c r="E68" s="30">
        <v>0</v>
      </c>
      <c r="F68" s="72">
        <v>0</v>
      </c>
      <c r="G68" s="71">
        <v>0</v>
      </c>
      <c r="H68" s="30">
        <v>0</v>
      </c>
      <c r="I68" s="72">
        <v>0</v>
      </c>
      <c r="J68" s="71">
        <v>0</v>
      </c>
      <c r="K68" s="30">
        <v>0</v>
      </c>
      <c r="L68" s="72">
        <v>0</v>
      </c>
      <c r="M68" s="85">
        <v>0</v>
      </c>
      <c r="N68" s="31">
        <v>0</v>
      </c>
      <c r="O68" s="31">
        <f t="shared" si="0"/>
        <v>0</v>
      </c>
      <c r="P68" s="31">
        <v>34340103482</v>
      </c>
      <c r="Q68" s="31">
        <v>0</v>
      </c>
    </row>
    <row r="69" spans="1:17" ht="25.5" customHeight="1">
      <c r="A69" s="15" t="s">
        <v>123</v>
      </c>
      <c r="B69" s="32" t="s">
        <v>124</v>
      </c>
      <c r="C69" s="55">
        <v>0</v>
      </c>
      <c r="D69" s="73">
        <v>0</v>
      </c>
      <c r="E69" s="33">
        <v>0</v>
      </c>
      <c r="F69" s="74">
        <v>0</v>
      </c>
      <c r="G69" s="73">
        <v>0</v>
      </c>
      <c r="H69" s="33">
        <v>0</v>
      </c>
      <c r="I69" s="74">
        <v>0</v>
      </c>
      <c r="J69" s="73">
        <v>0</v>
      </c>
      <c r="K69" s="33">
        <v>0</v>
      </c>
      <c r="L69" s="74">
        <v>0</v>
      </c>
      <c r="M69" s="86">
        <v>0</v>
      </c>
      <c r="N69" s="34">
        <v>0</v>
      </c>
      <c r="O69" s="34">
        <f t="shared" si="0"/>
        <v>0</v>
      </c>
      <c r="P69" s="34">
        <v>0</v>
      </c>
      <c r="Q69" s="34">
        <v>0</v>
      </c>
    </row>
    <row r="70" spans="1:17" ht="25.5" customHeight="1">
      <c r="A70" s="15" t="s">
        <v>125</v>
      </c>
      <c r="B70" s="32" t="s">
        <v>126</v>
      </c>
      <c r="C70" s="55">
        <v>4593350188</v>
      </c>
      <c r="D70" s="73">
        <v>0</v>
      </c>
      <c r="E70" s="33">
        <v>0</v>
      </c>
      <c r="F70" s="74">
        <v>0</v>
      </c>
      <c r="G70" s="73">
        <v>0</v>
      </c>
      <c r="H70" s="33">
        <v>0</v>
      </c>
      <c r="I70" s="74">
        <v>0</v>
      </c>
      <c r="J70" s="73">
        <v>0</v>
      </c>
      <c r="K70" s="33">
        <v>0</v>
      </c>
      <c r="L70" s="74">
        <v>0</v>
      </c>
      <c r="M70" s="86">
        <v>0</v>
      </c>
      <c r="N70" s="34">
        <v>0</v>
      </c>
      <c r="O70" s="34">
        <f t="shared" si="0"/>
        <v>0</v>
      </c>
      <c r="P70" s="34">
        <v>4593350188</v>
      </c>
      <c r="Q70" s="34">
        <v>0</v>
      </c>
    </row>
    <row r="71" spans="1:17">
      <c r="A71" s="15" t="s">
        <v>127</v>
      </c>
      <c r="B71" s="32" t="s">
        <v>128</v>
      </c>
      <c r="C71" s="55">
        <v>0</v>
      </c>
      <c r="D71" s="73">
        <v>0</v>
      </c>
      <c r="E71" s="33">
        <v>0</v>
      </c>
      <c r="F71" s="74">
        <v>0</v>
      </c>
      <c r="G71" s="73">
        <v>0</v>
      </c>
      <c r="H71" s="33">
        <v>0</v>
      </c>
      <c r="I71" s="74">
        <v>0</v>
      </c>
      <c r="J71" s="73">
        <v>0</v>
      </c>
      <c r="K71" s="33">
        <v>0</v>
      </c>
      <c r="L71" s="74">
        <v>0</v>
      </c>
      <c r="M71" s="86">
        <v>0</v>
      </c>
      <c r="N71" s="34">
        <v>0</v>
      </c>
      <c r="O71" s="34">
        <f t="shared" si="0"/>
        <v>0</v>
      </c>
      <c r="P71" s="34">
        <v>0</v>
      </c>
      <c r="Q71" s="34">
        <v>0</v>
      </c>
    </row>
    <row r="72" spans="1:17" ht="25.5" customHeight="1">
      <c r="A72" s="15" t="s">
        <v>129</v>
      </c>
      <c r="B72" s="32" t="s">
        <v>130</v>
      </c>
      <c r="C72" s="55">
        <v>0</v>
      </c>
      <c r="D72" s="73">
        <v>0</v>
      </c>
      <c r="E72" s="33">
        <v>0</v>
      </c>
      <c r="F72" s="74">
        <v>0</v>
      </c>
      <c r="G72" s="73">
        <v>0</v>
      </c>
      <c r="H72" s="33">
        <v>0</v>
      </c>
      <c r="I72" s="74">
        <v>0</v>
      </c>
      <c r="J72" s="73">
        <v>0</v>
      </c>
      <c r="K72" s="33">
        <v>0</v>
      </c>
      <c r="L72" s="74">
        <v>0</v>
      </c>
      <c r="M72" s="86">
        <v>0</v>
      </c>
      <c r="N72" s="34">
        <v>0</v>
      </c>
      <c r="O72" s="34">
        <f t="shared" si="0"/>
        <v>0</v>
      </c>
      <c r="P72" s="34">
        <v>0</v>
      </c>
      <c r="Q72" s="34">
        <v>0</v>
      </c>
    </row>
    <row r="73" spans="1:17" ht="25.5" customHeight="1">
      <c r="A73" s="15" t="s">
        <v>131</v>
      </c>
      <c r="B73" s="32" t="s">
        <v>132</v>
      </c>
      <c r="C73" s="55">
        <v>22363361280</v>
      </c>
      <c r="D73" s="73">
        <v>0</v>
      </c>
      <c r="E73" s="33">
        <v>0</v>
      </c>
      <c r="F73" s="74">
        <v>0</v>
      </c>
      <c r="G73" s="73">
        <v>0</v>
      </c>
      <c r="H73" s="33">
        <v>0</v>
      </c>
      <c r="I73" s="74">
        <v>0</v>
      </c>
      <c r="J73" s="73">
        <v>0</v>
      </c>
      <c r="K73" s="33">
        <v>0</v>
      </c>
      <c r="L73" s="74">
        <v>0</v>
      </c>
      <c r="M73" s="86">
        <v>0</v>
      </c>
      <c r="N73" s="34">
        <v>0</v>
      </c>
      <c r="O73" s="34">
        <f t="shared" si="0"/>
        <v>0</v>
      </c>
      <c r="P73" s="34">
        <v>22363361280</v>
      </c>
      <c r="Q73" s="34">
        <v>0</v>
      </c>
    </row>
    <row r="74" spans="1:17" ht="30">
      <c r="A74" s="15" t="s">
        <v>133</v>
      </c>
      <c r="B74" s="32" t="s">
        <v>134</v>
      </c>
      <c r="C74" s="55">
        <v>0</v>
      </c>
      <c r="D74" s="73">
        <v>0</v>
      </c>
      <c r="E74" s="33">
        <v>0</v>
      </c>
      <c r="F74" s="74">
        <v>0</v>
      </c>
      <c r="G74" s="73">
        <v>0</v>
      </c>
      <c r="H74" s="33">
        <v>0</v>
      </c>
      <c r="I74" s="74">
        <v>0</v>
      </c>
      <c r="J74" s="73">
        <v>0</v>
      </c>
      <c r="K74" s="33">
        <v>0</v>
      </c>
      <c r="L74" s="74">
        <v>0</v>
      </c>
      <c r="M74" s="86">
        <v>0</v>
      </c>
      <c r="N74" s="34">
        <v>0</v>
      </c>
      <c r="O74" s="34">
        <f t="shared" si="0"/>
        <v>0</v>
      </c>
      <c r="P74" s="34">
        <v>0</v>
      </c>
      <c r="Q74" s="34">
        <v>0</v>
      </c>
    </row>
    <row r="75" spans="1:17" ht="25.5" customHeight="1">
      <c r="A75" s="15" t="s">
        <v>135</v>
      </c>
      <c r="B75" s="32" t="s">
        <v>136</v>
      </c>
      <c r="C75" s="55">
        <v>2461130671</v>
      </c>
      <c r="D75" s="73">
        <v>0</v>
      </c>
      <c r="E75" s="33">
        <v>0</v>
      </c>
      <c r="F75" s="74">
        <v>0</v>
      </c>
      <c r="G75" s="73">
        <v>0</v>
      </c>
      <c r="H75" s="33">
        <v>0</v>
      </c>
      <c r="I75" s="74">
        <v>0</v>
      </c>
      <c r="J75" s="73">
        <v>0</v>
      </c>
      <c r="K75" s="33">
        <v>0</v>
      </c>
      <c r="L75" s="74">
        <v>0</v>
      </c>
      <c r="M75" s="86">
        <v>0</v>
      </c>
      <c r="N75" s="34">
        <v>0</v>
      </c>
      <c r="O75" s="34">
        <f t="shared" ref="O75:O136" si="1">L75/$L$139*100</f>
        <v>0</v>
      </c>
      <c r="P75" s="34">
        <v>2461130671</v>
      </c>
      <c r="Q75" s="34">
        <v>0</v>
      </c>
    </row>
    <row r="76" spans="1:17" ht="25.5" customHeight="1">
      <c r="A76" s="15" t="s">
        <v>137</v>
      </c>
      <c r="B76" s="32" t="s">
        <v>138</v>
      </c>
      <c r="C76" s="55">
        <v>4922261343</v>
      </c>
      <c r="D76" s="73">
        <v>0</v>
      </c>
      <c r="E76" s="33">
        <v>0</v>
      </c>
      <c r="F76" s="74">
        <v>0</v>
      </c>
      <c r="G76" s="73">
        <v>0</v>
      </c>
      <c r="H76" s="33">
        <v>0</v>
      </c>
      <c r="I76" s="74">
        <v>0</v>
      </c>
      <c r="J76" s="73">
        <v>0</v>
      </c>
      <c r="K76" s="33">
        <v>0</v>
      </c>
      <c r="L76" s="74">
        <v>0</v>
      </c>
      <c r="M76" s="86">
        <v>0</v>
      </c>
      <c r="N76" s="34">
        <v>0</v>
      </c>
      <c r="O76" s="34">
        <f t="shared" si="1"/>
        <v>0</v>
      </c>
      <c r="P76" s="34">
        <v>4922261343</v>
      </c>
      <c r="Q76" s="34">
        <v>0</v>
      </c>
    </row>
    <row r="77" spans="1:17" ht="25.5" customHeight="1">
      <c r="A77" s="15" t="s">
        <v>139</v>
      </c>
      <c r="B77" s="32" t="s">
        <v>140</v>
      </c>
      <c r="C77" s="55">
        <v>0</v>
      </c>
      <c r="D77" s="73">
        <v>0</v>
      </c>
      <c r="E77" s="33">
        <v>0</v>
      </c>
      <c r="F77" s="74">
        <v>0</v>
      </c>
      <c r="G77" s="73">
        <v>0</v>
      </c>
      <c r="H77" s="33">
        <v>0</v>
      </c>
      <c r="I77" s="74">
        <v>0</v>
      </c>
      <c r="J77" s="73">
        <v>0</v>
      </c>
      <c r="K77" s="33">
        <v>0</v>
      </c>
      <c r="L77" s="74">
        <v>0</v>
      </c>
      <c r="M77" s="86">
        <v>0</v>
      </c>
      <c r="N77" s="34">
        <v>0</v>
      </c>
      <c r="O77" s="34">
        <f t="shared" si="1"/>
        <v>0</v>
      </c>
      <c r="P77" s="34">
        <v>0</v>
      </c>
      <c r="Q77" s="34">
        <v>0</v>
      </c>
    </row>
    <row r="78" spans="1:17" ht="38.25" customHeight="1">
      <c r="A78" s="15" t="s">
        <v>141</v>
      </c>
      <c r="B78" s="32" t="s">
        <v>142</v>
      </c>
      <c r="C78" s="55">
        <v>0</v>
      </c>
      <c r="D78" s="73">
        <v>0</v>
      </c>
      <c r="E78" s="33">
        <v>0</v>
      </c>
      <c r="F78" s="74">
        <v>0</v>
      </c>
      <c r="G78" s="73">
        <v>0</v>
      </c>
      <c r="H78" s="33">
        <v>0</v>
      </c>
      <c r="I78" s="74">
        <v>0</v>
      </c>
      <c r="J78" s="73">
        <v>0</v>
      </c>
      <c r="K78" s="33">
        <v>0</v>
      </c>
      <c r="L78" s="74">
        <v>0</v>
      </c>
      <c r="M78" s="86">
        <v>0</v>
      </c>
      <c r="N78" s="34">
        <v>0</v>
      </c>
      <c r="O78" s="34">
        <f t="shared" si="1"/>
        <v>0</v>
      </c>
      <c r="P78" s="34">
        <v>0</v>
      </c>
      <c r="Q78" s="34">
        <v>0</v>
      </c>
    </row>
    <row r="79" spans="1:17">
      <c r="A79" s="14" t="s">
        <v>143</v>
      </c>
      <c r="B79" s="29" t="s">
        <v>144</v>
      </c>
      <c r="C79" s="54">
        <v>480000000000</v>
      </c>
      <c r="D79" s="71">
        <v>0</v>
      </c>
      <c r="E79" s="30">
        <v>0</v>
      </c>
      <c r="F79" s="72">
        <v>0</v>
      </c>
      <c r="G79" s="71">
        <v>0</v>
      </c>
      <c r="H79" s="30">
        <v>0</v>
      </c>
      <c r="I79" s="72">
        <v>0</v>
      </c>
      <c r="J79" s="71">
        <v>0</v>
      </c>
      <c r="K79" s="30">
        <v>0</v>
      </c>
      <c r="L79" s="72">
        <v>0</v>
      </c>
      <c r="M79" s="85">
        <v>0</v>
      </c>
      <c r="N79" s="31">
        <v>0</v>
      </c>
      <c r="O79" s="31">
        <f t="shared" si="1"/>
        <v>0</v>
      </c>
      <c r="P79" s="31">
        <v>480000000000</v>
      </c>
      <c r="Q79" s="31">
        <v>0</v>
      </c>
    </row>
    <row r="80" spans="1:17">
      <c r="A80" s="15" t="s">
        <v>145</v>
      </c>
      <c r="B80" s="32" t="s">
        <v>146</v>
      </c>
      <c r="C80" s="55">
        <v>0</v>
      </c>
      <c r="D80" s="73">
        <v>0</v>
      </c>
      <c r="E80" s="33">
        <v>0</v>
      </c>
      <c r="F80" s="74">
        <v>0</v>
      </c>
      <c r="G80" s="73">
        <v>0</v>
      </c>
      <c r="H80" s="33">
        <v>0</v>
      </c>
      <c r="I80" s="74">
        <v>0</v>
      </c>
      <c r="J80" s="73">
        <v>0</v>
      </c>
      <c r="K80" s="33">
        <v>0</v>
      </c>
      <c r="L80" s="74">
        <v>0</v>
      </c>
      <c r="M80" s="86">
        <v>0</v>
      </c>
      <c r="N80" s="34">
        <v>0</v>
      </c>
      <c r="O80" s="34">
        <f t="shared" si="1"/>
        <v>0</v>
      </c>
      <c r="P80" s="34">
        <v>0</v>
      </c>
      <c r="Q80" s="34">
        <v>0</v>
      </c>
    </row>
    <row r="81" spans="1:17" ht="38.25" customHeight="1">
      <c r="A81" s="15" t="s">
        <v>147</v>
      </c>
      <c r="B81" s="32" t="s">
        <v>148</v>
      </c>
      <c r="C81" s="55">
        <v>0</v>
      </c>
      <c r="D81" s="73">
        <v>0</v>
      </c>
      <c r="E81" s="33">
        <v>0</v>
      </c>
      <c r="F81" s="74">
        <v>0</v>
      </c>
      <c r="G81" s="73">
        <v>0</v>
      </c>
      <c r="H81" s="33">
        <v>0</v>
      </c>
      <c r="I81" s="74">
        <v>0</v>
      </c>
      <c r="J81" s="73">
        <v>0</v>
      </c>
      <c r="K81" s="33">
        <v>0</v>
      </c>
      <c r="L81" s="74">
        <v>0</v>
      </c>
      <c r="M81" s="86">
        <v>0</v>
      </c>
      <c r="N81" s="34">
        <v>0</v>
      </c>
      <c r="O81" s="34">
        <f t="shared" si="1"/>
        <v>0</v>
      </c>
      <c r="P81" s="34">
        <v>0</v>
      </c>
      <c r="Q81" s="34">
        <v>0</v>
      </c>
    </row>
    <row r="82" spans="1:17" ht="38.25" customHeight="1">
      <c r="A82" s="15" t="s">
        <v>149</v>
      </c>
      <c r="B82" s="32" t="s">
        <v>150</v>
      </c>
      <c r="C82" s="55">
        <v>0</v>
      </c>
      <c r="D82" s="73">
        <v>0</v>
      </c>
      <c r="E82" s="33">
        <v>0</v>
      </c>
      <c r="F82" s="74">
        <v>0</v>
      </c>
      <c r="G82" s="73">
        <v>0</v>
      </c>
      <c r="H82" s="33">
        <v>0</v>
      </c>
      <c r="I82" s="74">
        <v>0</v>
      </c>
      <c r="J82" s="73">
        <v>0</v>
      </c>
      <c r="K82" s="33">
        <v>0</v>
      </c>
      <c r="L82" s="74">
        <v>0</v>
      </c>
      <c r="M82" s="86">
        <v>0</v>
      </c>
      <c r="N82" s="34">
        <v>0</v>
      </c>
      <c r="O82" s="34">
        <f t="shared" si="1"/>
        <v>0</v>
      </c>
      <c r="P82" s="34">
        <v>0</v>
      </c>
      <c r="Q82" s="34">
        <v>0</v>
      </c>
    </row>
    <row r="83" spans="1:17" ht="25.5" customHeight="1">
      <c r="A83" s="15" t="s">
        <v>151</v>
      </c>
      <c r="B83" s="32" t="s">
        <v>152</v>
      </c>
      <c r="C83" s="55">
        <v>0</v>
      </c>
      <c r="D83" s="73">
        <v>0</v>
      </c>
      <c r="E83" s="33">
        <v>0</v>
      </c>
      <c r="F83" s="74">
        <v>0</v>
      </c>
      <c r="G83" s="73">
        <v>0</v>
      </c>
      <c r="H83" s="33">
        <v>0</v>
      </c>
      <c r="I83" s="74">
        <v>0</v>
      </c>
      <c r="J83" s="73">
        <v>0</v>
      </c>
      <c r="K83" s="33">
        <v>0</v>
      </c>
      <c r="L83" s="74">
        <v>0</v>
      </c>
      <c r="M83" s="86">
        <v>0</v>
      </c>
      <c r="N83" s="34">
        <v>0</v>
      </c>
      <c r="O83" s="34">
        <f t="shared" si="1"/>
        <v>0</v>
      </c>
      <c r="P83" s="34">
        <v>0</v>
      </c>
      <c r="Q83" s="34">
        <v>0</v>
      </c>
    </row>
    <row r="84" spans="1:17" ht="38.25" customHeight="1">
      <c r="A84" s="15" t="s">
        <v>153</v>
      </c>
      <c r="B84" s="32" t="s">
        <v>154</v>
      </c>
      <c r="C84" s="55">
        <v>0</v>
      </c>
      <c r="D84" s="73">
        <v>0</v>
      </c>
      <c r="E84" s="33">
        <v>0</v>
      </c>
      <c r="F84" s="74">
        <v>0</v>
      </c>
      <c r="G84" s="73">
        <v>0</v>
      </c>
      <c r="H84" s="33">
        <v>0</v>
      </c>
      <c r="I84" s="74">
        <v>0</v>
      </c>
      <c r="J84" s="73">
        <v>0</v>
      </c>
      <c r="K84" s="33">
        <v>0</v>
      </c>
      <c r="L84" s="74">
        <v>0</v>
      </c>
      <c r="M84" s="86">
        <v>0</v>
      </c>
      <c r="N84" s="34">
        <v>0</v>
      </c>
      <c r="O84" s="34">
        <f t="shared" si="1"/>
        <v>0</v>
      </c>
      <c r="P84" s="34">
        <v>0</v>
      </c>
      <c r="Q84" s="34">
        <v>0</v>
      </c>
    </row>
    <row r="85" spans="1:17">
      <c r="A85" s="15" t="s">
        <v>155</v>
      </c>
      <c r="B85" s="32" t="s">
        <v>156</v>
      </c>
      <c r="C85" s="55">
        <v>0</v>
      </c>
      <c r="D85" s="73">
        <v>0</v>
      </c>
      <c r="E85" s="33">
        <v>0</v>
      </c>
      <c r="F85" s="74">
        <v>0</v>
      </c>
      <c r="G85" s="73">
        <v>0</v>
      </c>
      <c r="H85" s="33">
        <v>0</v>
      </c>
      <c r="I85" s="74">
        <v>0</v>
      </c>
      <c r="J85" s="73">
        <v>0</v>
      </c>
      <c r="K85" s="33">
        <v>0</v>
      </c>
      <c r="L85" s="74">
        <v>0</v>
      </c>
      <c r="M85" s="86">
        <v>0</v>
      </c>
      <c r="N85" s="34">
        <v>0</v>
      </c>
      <c r="O85" s="34">
        <f t="shared" si="1"/>
        <v>0</v>
      </c>
      <c r="P85" s="34">
        <v>0</v>
      </c>
      <c r="Q85" s="34">
        <v>0</v>
      </c>
    </row>
    <row r="86" spans="1:17" ht="38.25" customHeight="1">
      <c r="A86" s="15" t="s">
        <v>157</v>
      </c>
      <c r="B86" s="32" t="s">
        <v>158</v>
      </c>
      <c r="C86" s="55">
        <v>480000000000</v>
      </c>
      <c r="D86" s="73">
        <v>0</v>
      </c>
      <c r="E86" s="33">
        <v>0</v>
      </c>
      <c r="F86" s="74">
        <v>0</v>
      </c>
      <c r="G86" s="73">
        <v>0</v>
      </c>
      <c r="H86" s="33">
        <v>0</v>
      </c>
      <c r="I86" s="74">
        <v>0</v>
      </c>
      <c r="J86" s="73">
        <v>0</v>
      </c>
      <c r="K86" s="33">
        <v>0</v>
      </c>
      <c r="L86" s="74">
        <v>0</v>
      </c>
      <c r="M86" s="86">
        <v>0</v>
      </c>
      <c r="N86" s="34">
        <v>0</v>
      </c>
      <c r="O86" s="34">
        <f t="shared" si="1"/>
        <v>0</v>
      </c>
      <c r="P86" s="34">
        <v>480000000000</v>
      </c>
      <c r="Q86" s="34">
        <v>0</v>
      </c>
    </row>
    <row r="87" spans="1:17" ht="30">
      <c r="A87" s="14" t="s">
        <v>159</v>
      </c>
      <c r="B87" s="29" t="s">
        <v>160</v>
      </c>
      <c r="C87" s="54">
        <v>235057248000</v>
      </c>
      <c r="D87" s="71">
        <v>235057248000</v>
      </c>
      <c r="E87" s="30">
        <v>35233027261</v>
      </c>
      <c r="F87" s="72">
        <v>35233027261</v>
      </c>
      <c r="G87" s="71">
        <v>0</v>
      </c>
      <c r="H87" s="30">
        <v>16857276544</v>
      </c>
      <c r="I87" s="72">
        <v>16857276544</v>
      </c>
      <c r="J87" s="71">
        <v>235057248000</v>
      </c>
      <c r="K87" s="30">
        <v>52090303805</v>
      </c>
      <c r="L87" s="72">
        <v>52090303805</v>
      </c>
      <c r="M87" s="85">
        <v>22.16</v>
      </c>
      <c r="N87" s="31">
        <v>22.16</v>
      </c>
      <c r="O87" s="31">
        <f t="shared" si="1"/>
        <v>0.2563523852969925</v>
      </c>
      <c r="P87" s="31">
        <v>0</v>
      </c>
      <c r="Q87" s="31">
        <v>0</v>
      </c>
    </row>
    <row r="88" spans="1:17">
      <c r="A88" s="15" t="s">
        <v>161</v>
      </c>
      <c r="B88" s="32" t="s">
        <v>162</v>
      </c>
      <c r="C88" s="55">
        <v>204693249645.23001</v>
      </c>
      <c r="D88" s="73">
        <v>204693249645.23001</v>
      </c>
      <c r="E88" s="33">
        <v>4869028906.2299995</v>
      </c>
      <c r="F88" s="74">
        <v>4869028906.2299995</v>
      </c>
      <c r="G88" s="73">
        <v>0</v>
      </c>
      <c r="H88" s="33">
        <v>16857276544</v>
      </c>
      <c r="I88" s="74">
        <v>16857276544</v>
      </c>
      <c r="J88" s="73">
        <v>204693249645.23001</v>
      </c>
      <c r="K88" s="33">
        <v>21726305450.23</v>
      </c>
      <c r="L88" s="74">
        <v>21726305450.23</v>
      </c>
      <c r="M88" s="86">
        <v>10.61</v>
      </c>
      <c r="N88" s="34">
        <v>10.61</v>
      </c>
      <c r="O88" s="34">
        <f t="shared" si="1"/>
        <v>0.1069218226621842</v>
      </c>
      <c r="P88" s="34">
        <v>0</v>
      </c>
      <c r="Q88" s="34">
        <v>0</v>
      </c>
    </row>
    <row r="89" spans="1:17" ht="30">
      <c r="A89" s="15" t="s">
        <v>163</v>
      </c>
      <c r="B89" s="32" t="s">
        <v>164</v>
      </c>
      <c r="C89" s="55">
        <v>30363998354.77</v>
      </c>
      <c r="D89" s="73">
        <v>30363998354.77</v>
      </c>
      <c r="E89" s="33">
        <v>30363998354.77</v>
      </c>
      <c r="F89" s="74">
        <v>30363998354.77</v>
      </c>
      <c r="G89" s="73">
        <v>0</v>
      </c>
      <c r="H89" s="33">
        <v>0</v>
      </c>
      <c r="I89" s="74">
        <v>0</v>
      </c>
      <c r="J89" s="73">
        <v>30363998354.77</v>
      </c>
      <c r="K89" s="33">
        <v>30363998354.77</v>
      </c>
      <c r="L89" s="74">
        <v>30363998354.77</v>
      </c>
      <c r="M89" s="85">
        <v>100</v>
      </c>
      <c r="N89" s="31">
        <v>100</v>
      </c>
      <c r="O89" s="31">
        <f t="shared" si="1"/>
        <v>0.14943056263480831</v>
      </c>
      <c r="P89" s="31">
        <v>0</v>
      </c>
      <c r="Q89" s="31">
        <v>0</v>
      </c>
    </row>
    <row r="90" spans="1:17" ht="30">
      <c r="A90" s="14" t="s">
        <v>165</v>
      </c>
      <c r="B90" s="29" t="s">
        <v>166</v>
      </c>
      <c r="C90" s="54">
        <v>84738890681</v>
      </c>
      <c r="D90" s="71">
        <v>84228920599</v>
      </c>
      <c r="E90" s="30">
        <v>1726042399.0899999</v>
      </c>
      <c r="F90" s="72">
        <v>1726042399.0899999</v>
      </c>
      <c r="G90" s="71">
        <v>0</v>
      </c>
      <c r="H90" s="30">
        <v>37404422387.720001</v>
      </c>
      <c r="I90" s="72">
        <v>37404422387.720001</v>
      </c>
      <c r="J90" s="71">
        <v>84228920599</v>
      </c>
      <c r="K90" s="30">
        <v>39130464786.809998</v>
      </c>
      <c r="L90" s="72">
        <v>39130464786.809998</v>
      </c>
      <c r="M90" s="86">
        <v>46.18</v>
      </c>
      <c r="N90" s="34">
        <v>46.18</v>
      </c>
      <c r="O90" s="34">
        <f t="shared" si="1"/>
        <v>0.19257303669086775</v>
      </c>
      <c r="P90" s="34">
        <v>509970082</v>
      </c>
      <c r="Q90" s="34">
        <v>0</v>
      </c>
    </row>
    <row r="91" spans="1:17" ht="38.25" customHeight="1">
      <c r="A91" s="15" t="s">
        <v>167</v>
      </c>
      <c r="B91" s="32" t="s">
        <v>168</v>
      </c>
      <c r="C91" s="55">
        <v>18826399009</v>
      </c>
      <c r="D91" s="73">
        <v>18826399009</v>
      </c>
      <c r="E91" s="33">
        <v>1420460959</v>
      </c>
      <c r="F91" s="74">
        <v>1420460959</v>
      </c>
      <c r="G91" s="73">
        <v>0</v>
      </c>
      <c r="H91" s="33">
        <v>730771042</v>
      </c>
      <c r="I91" s="74">
        <v>730771042</v>
      </c>
      <c r="J91" s="73">
        <v>18826399009</v>
      </c>
      <c r="K91" s="33">
        <v>2151232001</v>
      </c>
      <c r="L91" s="74">
        <v>2151232001</v>
      </c>
      <c r="M91" s="86">
        <v>11.43</v>
      </c>
      <c r="N91" s="34">
        <v>11.43</v>
      </c>
      <c r="O91" s="34">
        <f t="shared" si="1"/>
        <v>1.0586873458216186E-2</v>
      </c>
      <c r="P91" s="34">
        <v>0</v>
      </c>
      <c r="Q91" s="34">
        <v>0</v>
      </c>
    </row>
    <row r="92" spans="1:17" ht="38.25" customHeight="1">
      <c r="A92" s="15" t="s">
        <v>169</v>
      </c>
      <c r="B92" s="32" t="s">
        <v>170</v>
      </c>
      <c r="C92" s="55">
        <v>22240118727</v>
      </c>
      <c r="D92" s="73">
        <v>22240118727</v>
      </c>
      <c r="E92" s="33">
        <v>305581440.08999997</v>
      </c>
      <c r="F92" s="74">
        <v>305581440.08999997</v>
      </c>
      <c r="G92" s="73">
        <v>0</v>
      </c>
      <c r="H92" s="33">
        <v>979373903.62</v>
      </c>
      <c r="I92" s="74">
        <v>979373903.62</v>
      </c>
      <c r="J92" s="73">
        <v>22240118727</v>
      </c>
      <c r="K92" s="33">
        <v>1284955343.71</v>
      </c>
      <c r="L92" s="74">
        <v>1284955343.71</v>
      </c>
      <c r="M92" s="86">
        <v>5.78</v>
      </c>
      <c r="N92" s="34">
        <v>5.78</v>
      </c>
      <c r="O92" s="34">
        <f t="shared" si="1"/>
        <v>6.3236599385806816E-3</v>
      </c>
      <c r="P92" s="34">
        <v>0</v>
      </c>
      <c r="Q92" s="34">
        <v>0</v>
      </c>
    </row>
    <row r="93" spans="1:17" ht="38.25" customHeight="1">
      <c r="A93" s="15" t="s">
        <v>171</v>
      </c>
      <c r="B93" s="32" t="s">
        <v>172</v>
      </c>
      <c r="C93" s="55">
        <v>509970082</v>
      </c>
      <c r="D93" s="73">
        <v>0</v>
      </c>
      <c r="E93" s="33">
        <v>0</v>
      </c>
      <c r="F93" s="74">
        <v>0</v>
      </c>
      <c r="G93" s="73">
        <v>0</v>
      </c>
      <c r="H93" s="33">
        <v>0</v>
      </c>
      <c r="I93" s="74">
        <v>0</v>
      </c>
      <c r="J93" s="73">
        <v>0</v>
      </c>
      <c r="K93" s="33">
        <v>0</v>
      </c>
      <c r="L93" s="74">
        <v>0</v>
      </c>
      <c r="M93" s="86">
        <v>0</v>
      </c>
      <c r="N93" s="34">
        <v>0</v>
      </c>
      <c r="O93" s="34">
        <f t="shared" si="1"/>
        <v>0</v>
      </c>
      <c r="P93" s="34">
        <v>509970082</v>
      </c>
      <c r="Q93" s="34">
        <v>0</v>
      </c>
    </row>
    <row r="94" spans="1:17" ht="30">
      <c r="A94" s="15" t="s">
        <v>173</v>
      </c>
      <c r="B94" s="32" t="s">
        <v>174</v>
      </c>
      <c r="C94" s="55">
        <v>0</v>
      </c>
      <c r="D94" s="73">
        <v>0</v>
      </c>
      <c r="E94" s="33">
        <v>0</v>
      </c>
      <c r="F94" s="74">
        <v>0</v>
      </c>
      <c r="G94" s="73">
        <v>0</v>
      </c>
      <c r="H94" s="33">
        <v>0</v>
      </c>
      <c r="I94" s="74">
        <v>0</v>
      </c>
      <c r="J94" s="73">
        <v>0</v>
      </c>
      <c r="K94" s="33">
        <v>0</v>
      </c>
      <c r="L94" s="74">
        <v>0</v>
      </c>
      <c r="M94" s="86">
        <v>0</v>
      </c>
      <c r="N94" s="34">
        <v>0</v>
      </c>
      <c r="O94" s="34">
        <f t="shared" si="1"/>
        <v>0</v>
      </c>
      <c r="P94" s="34">
        <v>0</v>
      </c>
      <c r="Q94" s="34">
        <v>0</v>
      </c>
    </row>
    <row r="95" spans="1:17" ht="25.5" customHeight="1">
      <c r="A95" s="15" t="s">
        <v>175</v>
      </c>
      <c r="B95" s="32" t="s">
        <v>176</v>
      </c>
      <c r="C95" s="55">
        <v>0</v>
      </c>
      <c r="D95" s="73">
        <v>0</v>
      </c>
      <c r="E95" s="33">
        <v>0</v>
      </c>
      <c r="F95" s="74">
        <v>0</v>
      </c>
      <c r="G95" s="73">
        <v>0</v>
      </c>
      <c r="H95" s="33">
        <v>0</v>
      </c>
      <c r="I95" s="74">
        <v>0</v>
      </c>
      <c r="J95" s="73">
        <v>0</v>
      </c>
      <c r="K95" s="33">
        <v>0</v>
      </c>
      <c r="L95" s="74">
        <v>0</v>
      </c>
      <c r="M95" s="86">
        <v>0</v>
      </c>
      <c r="N95" s="34">
        <v>0</v>
      </c>
      <c r="O95" s="34">
        <f t="shared" si="1"/>
        <v>0</v>
      </c>
      <c r="P95" s="34">
        <v>0</v>
      </c>
      <c r="Q95" s="34">
        <v>0</v>
      </c>
    </row>
    <row r="96" spans="1:17" ht="38.25" customHeight="1">
      <c r="A96" s="15" t="s">
        <v>177</v>
      </c>
      <c r="B96" s="32" t="s">
        <v>178</v>
      </c>
      <c r="C96" s="55">
        <v>5397289279</v>
      </c>
      <c r="D96" s="73">
        <v>5397289279</v>
      </c>
      <c r="E96" s="33">
        <v>0</v>
      </c>
      <c r="F96" s="74">
        <v>0</v>
      </c>
      <c r="G96" s="73">
        <v>0</v>
      </c>
      <c r="H96" s="33">
        <v>0</v>
      </c>
      <c r="I96" s="74">
        <v>0</v>
      </c>
      <c r="J96" s="73">
        <v>5397289279</v>
      </c>
      <c r="K96" s="33">
        <v>0</v>
      </c>
      <c r="L96" s="74">
        <v>0</v>
      </c>
      <c r="M96" s="86">
        <v>0</v>
      </c>
      <c r="N96" s="34">
        <v>0</v>
      </c>
      <c r="O96" s="34">
        <f t="shared" si="1"/>
        <v>0</v>
      </c>
      <c r="P96" s="34">
        <v>0</v>
      </c>
      <c r="Q96" s="34">
        <v>0</v>
      </c>
    </row>
    <row r="97" spans="1:17" ht="38.25" customHeight="1">
      <c r="A97" s="15" t="s">
        <v>179</v>
      </c>
      <c r="B97" s="32" t="s">
        <v>180</v>
      </c>
      <c r="C97" s="55">
        <v>37765113584</v>
      </c>
      <c r="D97" s="73">
        <v>37765113584</v>
      </c>
      <c r="E97" s="33">
        <v>0</v>
      </c>
      <c r="F97" s="74">
        <v>0</v>
      </c>
      <c r="G97" s="73">
        <v>0</v>
      </c>
      <c r="H97" s="33">
        <v>35694277442.099998</v>
      </c>
      <c r="I97" s="74">
        <v>35694277442.099998</v>
      </c>
      <c r="J97" s="73">
        <v>37765113584</v>
      </c>
      <c r="K97" s="33">
        <v>35694277442.099998</v>
      </c>
      <c r="L97" s="74">
        <v>35694277442.099998</v>
      </c>
      <c r="M97" s="86">
        <v>94.52</v>
      </c>
      <c r="N97" s="34">
        <v>94.52</v>
      </c>
      <c r="O97" s="34">
        <f t="shared" si="1"/>
        <v>0.1756625032940709</v>
      </c>
      <c r="P97" s="34">
        <v>0</v>
      </c>
      <c r="Q97" s="34">
        <v>0</v>
      </c>
    </row>
    <row r="98" spans="1:17">
      <c r="A98" s="13" t="s">
        <v>181</v>
      </c>
      <c r="B98" s="26" t="s">
        <v>182</v>
      </c>
      <c r="C98" s="53">
        <v>0</v>
      </c>
      <c r="D98" s="69">
        <v>0</v>
      </c>
      <c r="E98" s="27">
        <v>0</v>
      </c>
      <c r="F98" s="70">
        <v>0</v>
      </c>
      <c r="G98" s="69">
        <v>0</v>
      </c>
      <c r="H98" s="27">
        <v>0</v>
      </c>
      <c r="I98" s="70">
        <v>0</v>
      </c>
      <c r="J98" s="69">
        <v>0</v>
      </c>
      <c r="K98" s="27">
        <v>0</v>
      </c>
      <c r="L98" s="70">
        <v>0</v>
      </c>
      <c r="M98" s="84">
        <v>0</v>
      </c>
      <c r="N98" s="28">
        <v>0</v>
      </c>
      <c r="O98" s="28"/>
      <c r="P98" s="28">
        <v>0</v>
      </c>
      <c r="Q98" s="28">
        <v>0</v>
      </c>
    </row>
    <row r="99" spans="1:17" ht="25.5" customHeight="1">
      <c r="A99" s="13" t="s">
        <v>183</v>
      </c>
      <c r="B99" s="26" t="s">
        <v>184</v>
      </c>
      <c r="C99" s="53">
        <v>40344817885</v>
      </c>
      <c r="D99" s="69">
        <v>40344817885</v>
      </c>
      <c r="E99" s="27">
        <v>4918376046</v>
      </c>
      <c r="F99" s="70">
        <v>4918376046</v>
      </c>
      <c r="G99" s="69">
        <v>0</v>
      </c>
      <c r="H99" s="27">
        <v>0</v>
      </c>
      <c r="I99" s="70">
        <v>0</v>
      </c>
      <c r="J99" s="69">
        <v>40344817885</v>
      </c>
      <c r="K99" s="27">
        <v>4918376046</v>
      </c>
      <c r="L99" s="70">
        <v>4918376046</v>
      </c>
      <c r="M99" s="84">
        <v>12.19</v>
      </c>
      <c r="N99" s="28">
        <v>12.19</v>
      </c>
      <c r="O99" s="28">
        <f t="shared" si="1"/>
        <v>2.4204839271040422E-2</v>
      </c>
      <c r="P99" s="28">
        <v>0</v>
      </c>
      <c r="Q99" s="28">
        <v>0</v>
      </c>
    </row>
    <row r="100" spans="1:17">
      <c r="A100" s="14" t="s">
        <v>185</v>
      </c>
      <c r="B100" s="29" t="s">
        <v>186</v>
      </c>
      <c r="C100" s="54">
        <v>500000000</v>
      </c>
      <c r="D100" s="71">
        <v>500000000</v>
      </c>
      <c r="E100" s="30">
        <v>254877863</v>
      </c>
      <c r="F100" s="72">
        <v>254877863</v>
      </c>
      <c r="G100" s="71">
        <v>0</v>
      </c>
      <c r="H100" s="30">
        <v>0</v>
      </c>
      <c r="I100" s="72">
        <v>0</v>
      </c>
      <c r="J100" s="71">
        <v>500000000</v>
      </c>
      <c r="K100" s="30">
        <v>254877863</v>
      </c>
      <c r="L100" s="72">
        <v>254877863</v>
      </c>
      <c r="M100" s="85">
        <v>50.98</v>
      </c>
      <c r="N100" s="31">
        <v>50.98</v>
      </c>
      <c r="O100" s="31">
        <f t="shared" si="1"/>
        <v>1.2543322531587617E-3</v>
      </c>
      <c r="P100" s="31">
        <v>0</v>
      </c>
      <c r="Q100" s="31">
        <v>0</v>
      </c>
    </row>
    <row r="101" spans="1:17">
      <c r="A101" s="14" t="s">
        <v>187</v>
      </c>
      <c r="B101" s="29" t="s">
        <v>188</v>
      </c>
      <c r="C101" s="54">
        <v>39844817885</v>
      </c>
      <c r="D101" s="71">
        <v>39844817885</v>
      </c>
      <c r="E101" s="30">
        <v>4663498183</v>
      </c>
      <c r="F101" s="72">
        <v>4663498183</v>
      </c>
      <c r="G101" s="71">
        <v>0</v>
      </c>
      <c r="H101" s="30">
        <v>0</v>
      </c>
      <c r="I101" s="72">
        <v>0</v>
      </c>
      <c r="J101" s="71">
        <v>39844817885</v>
      </c>
      <c r="K101" s="30">
        <v>4663498183</v>
      </c>
      <c r="L101" s="72">
        <v>4663498183</v>
      </c>
      <c r="M101" s="85">
        <v>11.7</v>
      </c>
      <c r="N101" s="31">
        <v>11.7</v>
      </c>
      <c r="O101" s="31">
        <f t="shared" si="1"/>
        <v>2.2950507017881663E-2</v>
      </c>
      <c r="P101" s="31">
        <v>0</v>
      </c>
      <c r="Q101" s="31">
        <v>0</v>
      </c>
    </row>
    <row r="102" spans="1:17" ht="25.5" customHeight="1">
      <c r="A102" s="13" t="s">
        <v>189</v>
      </c>
      <c r="B102" s="26" t="s">
        <v>190</v>
      </c>
      <c r="C102" s="53">
        <v>0</v>
      </c>
      <c r="D102" s="69">
        <v>0</v>
      </c>
      <c r="E102" s="27">
        <v>0</v>
      </c>
      <c r="F102" s="70">
        <v>0</v>
      </c>
      <c r="G102" s="69">
        <v>0</v>
      </c>
      <c r="H102" s="27">
        <v>0</v>
      </c>
      <c r="I102" s="70">
        <v>0</v>
      </c>
      <c r="J102" s="69">
        <v>0</v>
      </c>
      <c r="K102" s="27">
        <v>0</v>
      </c>
      <c r="L102" s="70">
        <v>0</v>
      </c>
      <c r="M102" s="84">
        <v>0</v>
      </c>
      <c r="N102" s="28">
        <v>0</v>
      </c>
      <c r="O102" s="28">
        <f t="shared" si="1"/>
        <v>0</v>
      </c>
      <c r="P102" s="28">
        <v>0</v>
      </c>
      <c r="Q102" s="28">
        <v>0</v>
      </c>
    </row>
    <row r="103" spans="1:17">
      <c r="A103" s="14" t="s">
        <v>191</v>
      </c>
      <c r="B103" s="29" t="s">
        <v>192</v>
      </c>
      <c r="C103" s="54">
        <v>0</v>
      </c>
      <c r="D103" s="71">
        <v>0</v>
      </c>
      <c r="E103" s="30">
        <v>0</v>
      </c>
      <c r="F103" s="72">
        <v>0</v>
      </c>
      <c r="G103" s="71">
        <v>0</v>
      </c>
      <c r="H103" s="30">
        <v>0</v>
      </c>
      <c r="I103" s="72">
        <v>0</v>
      </c>
      <c r="J103" s="71">
        <v>0</v>
      </c>
      <c r="K103" s="30">
        <v>0</v>
      </c>
      <c r="L103" s="72">
        <v>0</v>
      </c>
      <c r="M103" s="85">
        <v>0</v>
      </c>
      <c r="N103" s="31">
        <v>0</v>
      </c>
      <c r="O103" s="31">
        <f t="shared" si="1"/>
        <v>0</v>
      </c>
      <c r="P103" s="31">
        <v>0</v>
      </c>
      <c r="Q103" s="31">
        <v>0</v>
      </c>
    </row>
    <row r="104" spans="1:17" ht="30">
      <c r="A104" s="14" t="s">
        <v>193</v>
      </c>
      <c r="B104" s="29" t="s">
        <v>194</v>
      </c>
      <c r="C104" s="54">
        <v>0</v>
      </c>
      <c r="D104" s="71">
        <v>0</v>
      </c>
      <c r="E104" s="30">
        <v>0</v>
      </c>
      <c r="F104" s="72">
        <v>0</v>
      </c>
      <c r="G104" s="71">
        <v>0</v>
      </c>
      <c r="H104" s="30">
        <v>0</v>
      </c>
      <c r="I104" s="72">
        <v>0</v>
      </c>
      <c r="J104" s="71">
        <v>0</v>
      </c>
      <c r="K104" s="30">
        <v>0</v>
      </c>
      <c r="L104" s="72">
        <v>0</v>
      </c>
      <c r="M104" s="85">
        <v>0</v>
      </c>
      <c r="N104" s="31">
        <v>0</v>
      </c>
      <c r="O104" s="31">
        <f t="shared" si="1"/>
        <v>0</v>
      </c>
      <c r="P104" s="31">
        <v>0</v>
      </c>
      <c r="Q104" s="31">
        <v>0</v>
      </c>
    </row>
    <row r="105" spans="1:17">
      <c r="A105" s="14" t="s">
        <v>195</v>
      </c>
      <c r="B105" s="29" t="s">
        <v>196</v>
      </c>
      <c r="C105" s="54">
        <v>0</v>
      </c>
      <c r="D105" s="71">
        <v>0</v>
      </c>
      <c r="E105" s="30">
        <v>0</v>
      </c>
      <c r="F105" s="72">
        <v>0</v>
      </c>
      <c r="G105" s="71">
        <v>0</v>
      </c>
      <c r="H105" s="30">
        <v>0</v>
      </c>
      <c r="I105" s="72">
        <v>0</v>
      </c>
      <c r="J105" s="71">
        <v>0</v>
      </c>
      <c r="K105" s="30">
        <v>0</v>
      </c>
      <c r="L105" s="72">
        <v>0</v>
      </c>
      <c r="M105" s="85">
        <v>0</v>
      </c>
      <c r="N105" s="31">
        <v>0</v>
      </c>
      <c r="O105" s="31">
        <f t="shared" si="1"/>
        <v>0</v>
      </c>
      <c r="P105" s="31">
        <v>0</v>
      </c>
      <c r="Q105" s="31">
        <v>0</v>
      </c>
    </row>
    <row r="106" spans="1:17">
      <c r="A106" s="13" t="s">
        <v>197</v>
      </c>
      <c r="B106" s="26" t="s">
        <v>198</v>
      </c>
      <c r="C106" s="53">
        <v>211076685279</v>
      </c>
      <c r="D106" s="69">
        <v>35474589787</v>
      </c>
      <c r="E106" s="27">
        <v>163554177</v>
      </c>
      <c r="F106" s="70">
        <v>163554177</v>
      </c>
      <c r="G106" s="69">
        <v>862469842</v>
      </c>
      <c r="H106" s="27">
        <v>0</v>
      </c>
      <c r="I106" s="70">
        <v>0</v>
      </c>
      <c r="J106" s="69">
        <v>36337059629</v>
      </c>
      <c r="K106" s="27">
        <v>163554177</v>
      </c>
      <c r="L106" s="70">
        <v>163554177</v>
      </c>
      <c r="M106" s="84">
        <v>0.08</v>
      </c>
      <c r="N106" s="28">
        <v>0.08</v>
      </c>
      <c r="O106" s="28">
        <f t="shared" si="1"/>
        <v>8.049003429926628E-4</v>
      </c>
      <c r="P106" s="28">
        <v>174739625650</v>
      </c>
      <c r="Q106" s="28">
        <v>0</v>
      </c>
    </row>
    <row r="107" spans="1:17">
      <c r="A107" s="14" t="s">
        <v>199</v>
      </c>
      <c r="B107" s="29" t="s">
        <v>200</v>
      </c>
      <c r="C107" s="54">
        <v>60000000</v>
      </c>
      <c r="D107" s="71">
        <v>0</v>
      </c>
      <c r="E107" s="30">
        <v>0</v>
      </c>
      <c r="F107" s="72">
        <v>0</v>
      </c>
      <c r="G107" s="71">
        <v>0</v>
      </c>
      <c r="H107" s="30">
        <v>0</v>
      </c>
      <c r="I107" s="72">
        <v>0</v>
      </c>
      <c r="J107" s="71">
        <v>0</v>
      </c>
      <c r="K107" s="30">
        <v>0</v>
      </c>
      <c r="L107" s="72">
        <v>0</v>
      </c>
      <c r="M107" s="85">
        <v>0</v>
      </c>
      <c r="N107" s="31">
        <v>0</v>
      </c>
      <c r="O107" s="31">
        <f t="shared" si="1"/>
        <v>0</v>
      </c>
      <c r="P107" s="31">
        <v>60000000</v>
      </c>
      <c r="Q107" s="31">
        <v>0</v>
      </c>
    </row>
    <row r="108" spans="1:17" ht="38.25" customHeight="1">
      <c r="A108" s="14" t="s">
        <v>201</v>
      </c>
      <c r="B108" s="29" t="s">
        <v>202</v>
      </c>
      <c r="C108" s="54">
        <v>5801658388</v>
      </c>
      <c r="D108" s="71">
        <v>0</v>
      </c>
      <c r="E108" s="30">
        <v>0</v>
      </c>
      <c r="F108" s="72">
        <v>0</v>
      </c>
      <c r="G108" s="71">
        <v>0</v>
      </c>
      <c r="H108" s="30">
        <v>0</v>
      </c>
      <c r="I108" s="72">
        <v>0</v>
      </c>
      <c r="J108" s="71">
        <v>0</v>
      </c>
      <c r="K108" s="30">
        <v>0</v>
      </c>
      <c r="L108" s="72">
        <v>0</v>
      </c>
      <c r="M108" s="85">
        <v>0</v>
      </c>
      <c r="N108" s="31">
        <v>0</v>
      </c>
      <c r="O108" s="31">
        <f t="shared" si="1"/>
        <v>0</v>
      </c>
      <c r="P108" s="31">
        <v>5801658388</v>
      </c>
      <c r="Q108" s="31">
        <v>0</v>
      </c>
    </row>
    <row r="109" spans="1:17" ht="38.25" customHeight="1">
      <c r="A109" s="14" t="s">
        <v>203</v>
      </c>
      <c r="B109" s="29" t="s">
        <v>204</v>
      </c>
      <c r="C109" s="54">
        <v>4726237019</v>
      </c>
      <c r="D109" s="71">
        <v>0</v>
      </c>
      <c r="E109" s="30">
        <v>0</v>
      </c>
      <c r="F109" s="72">
        <v>0</v>
      </c>
      <c r="G109" s="71">
        <v>0</v>
      </c>
      <c r="H109" s="30">
        <v>0</v>
      </c>
      <c r="I109" s="72">
        <v>0</v>
      </c>
      <c r="J109" s="71">
        <v>0</v>
      </c>
      <c r="K109" s="30">
        <v>0</v>
      </c>
      <c r="L109" s="72">
        <v>0</v>
      </c>
      <c r="M109" s="85">
        <v>0</v>
      </c>
      <c r="N109" s="31">
        <v>0</v>
      </c>
      <c r="O109" s="31">
        <f t="shared" si="1"/>
        <v>0</v>
      </c>
      <c r="P109" s="31">
        <v>4726237019</v>
      </c>
      <c r="Q109" s="31">
        <v>0</v>
      </c>
    </row>
    <row r="110" spans="1:17" ht="25.5" customHeight="1">
      <c r="A110" s="14" t="s">
        <v>205</v>
      </c>
      <c r="B110" s="29" t="s">
        <v>206</v>
      </c>
      <c r="C110" s="54">
        <v>800000000</v>
      </c>
      <c r="D110" s="71">
        <v>0</v>
      </c>
      <c r="E110" s="30">
        <v>0</v>
      </c>
      <c r="F110" s="72">
        <v>0</v>
      </c>
      <c r="G110" s="71">
        <v>0</v>
      </c>
      <c r="H110" s="30">
        <v>0</v>
      </c>
      <c r="I110" s="72">
        <v>0</v>
      </c>
      <c r="J110" s="71">
        <v>0</v>
      </c>
      <c r="K110" s="30">
        <v>0</v>
      </c>
      <c r="L110" s="72">
        <v>0</v>
      </c>
      <c r="M110" s="85">
        <v>0</v>
      </c>
      <c r="N110" s="31">
        <v>0</v>
      </c>
      <c r="O110" s="31">
        <f t="shared" si="1"/>
        <v>0</v>
      </c>
      <c r="P110" s="31">
        <v>800000000</v>
      </c>
      <c r="Q110" s="31">
        <v>0</v>
      </c>
    </row>
    <row r="111" spans="1:17" ht="25.5" customHeight="1">
      <c r="A111" s="14" t="s">
        <v>207</v>
      </c>
      <c r="B111" s="29" t="s">
        <v>208</v>
      </c>
      <c r="C111" s="54">
        <v>13871712292</v>
      </c>
      <c r="D111" s="71">
        <v>0</v>
      </c>
      <c r="E111" s="30">
        <v>0</v>
      </c>
      <c r="F111" s="72">
        <v>0</v>
      </c>
      <c r="G111" s="71">
        <v>862469842</v>
      </c>
      <c r="H111" s="30">
        <v>0</v>
      </c>
      <c r="I111" s="72">
        <v>0</v>
      </c>
      <c r="J111" s="71">
        <v>862469842</v>
      </c>
      <c r="K111" s="30">
        <v>0</v>
      </c>
      <c r="L111" s="72">
        <v>0</v>
      </c>
      <c r="M111" s="85">
        <v>0</v>
      </c>
      <c r="N111" s="31">
        <v>0</v>
      </c>
      <c r="O111" s="31">
        <f t="shared" si="1"/>
        <v>0</v>
      </c>
      <c r="P111" s="31">
        <v>13009242450</v>
      </c>
      <c r="Q111" s="31">
        <v>0</v>
      </c>
    </row>
    <row r="112" spans="1:17" ht="30">
      <c r="A112" s="14" t="s">
        <v>209</v>
      </c>
      <c r="B112" s="29" t="s">
        <v>210</v>
      </c>
      <c r="C112" s="54">
        <v>30244258875</v>
      </c>
      <c r="D112" s="71">
        <v>30244258875</v>
      </c>
      <c r="E112" s="30">
        <v>0</v>
      </c>
      <c r="F112" s="72">
        <v>0</v>
      </c>
      <c r="G112" s="71">
        <v>0</v>
      </c>
      <c r="H112" s="30">
        <v>0</v>
      </c>
      <c r="I112" s="72">
        <v>0</v>
      </c>
      <c r="J112" s="71">
        <v>30244258875</v>
      </c>
      <c r="K112" s="30">
        <v>0</v>
      </c>
      <c r="L112" s="72">
        <v>0</v>
      </c>
      <c r="M112" s="85">
        <v>0</v>
      </c>
      <c r="N112" s="31">
        <v>0</v>
      </c>
      <c r="O112" s="31">
        <f t="shared" si="1"/>
        <v>0</v>
      </c>
      <c r="P112" s="31">
        <v>0</v>
      </c>
      <c r="Q112" s="31">
        <v>0</v>
      </c>
    </row>
    <row r="113" spans="1:17">
      <c r="A113" s="14" t="s">
        <v>211</v>
      </c>
      <c r="B113" s="29" t="s">
        <v>212</v>
      </c>
      <c r="C113" s="54">
        <v>2712553167</v>
      </c>
      <c r="D113" s="71">
        <v>0</v>
      </c>
      <c r="E113" s="30">
        <v>0</v>
      </c>
      <c r="F113" s="72">
        <v>0</v>
      </c>
      <c r="G113" s="71">
        <v>0</v>
      </c>
      <c r="H113" s="30">
        <v>0</v>
      </c>
      <c r="I113" s="72">
        <v>0</v>
      </c>
      <c r="J113" s="71">
        <v>0</v>
      </c>
      <c r="K113" s="30">
        <v>0</v>
      </c>
      <c r="L113" s="72">
        <v>0</v>
      </c>
      <c r="M113" s="85">
        <v>0</v>
      </c>
      <c r="N113" s="31">
        <v>0</v>
      </c>
      <c r="O113" s="31">
        <f t="shared" si="1"/>
        <v>0</v>
      </c>
      <c r="P113" s="31">
        <v>2712553167</v>
      </c>
      <c r="Q113" s="31">
        <v>0</v>
      </c>
    </row>
    <row r="114" spans="1:17">
      <c r="A114" s="14" t="s">
        <v>213</v>
      </c>
      <c r="B114" s="29" t="s">
        <v>214</v>
      </c>
      <c r="C114" s="54">
        <v>69499905018</v>
      </c>
      <c r="D114" s="71">
        <v>0</v>
      </c>
      <c r="E114" s="30">
        <v>0</v>
      </c>
      <c r="F114" s="72">
        <v>0</v>
      </c>
      <c r="G114" s="71">
        <v>0</v>
      </c>
      <c r="H114" s="30">
        <v>0</v>
      </c>
      <c r="I114" s="72">
        <v>0</v>
      </c>
      <c r="J114" s="71">
        <v>0</v>
      </c>
      <c r="K114" s="30">
        <v>0</v>
      </c>
      <c r="L114" s="72">
        <v>0</v>
      </c>
      <c r="M114" s="85">
        <v>0</v>
      </c>
      <c r="N114" s="31">
        <v>0</v>
      </c>
      <c r="O114" s="31">
        <f t="shared" si="1"/>
        <v>0</v>
      </c>
      <c r="P114" s="31">
        <v>69499905018</v>
      </c>
      <c r="Q114" s="31">
        <v>0</v>
      </c>
    </row>
    <row r="115" spans="1:17" ht="25.5" customHeight="1">
      <c r="A115" s="14" t="s">
        <v>215</v>
      </c>
      <c r="B115" s="29" t="s">
        <v>216</v>
      </c>
      <c r="C115" s="54">
        <v>5146288778</v>
      </c>
      <c r="D115" s="71">
        <v>5146288778</v>
      </c>
      <c r="E115" s="30">
        <v>163554177</v>
      </c>
      <c r="F115" s="72">
        <v>163554177</v>
      </c>
      <c r="G115" s="71">
        <v>0</v>
      </c>
      <c r="H115" s="30">
        <v>0</v>
      </c>
      <c r="I115" s="72">
        <v>0</v>
      </c>
      <c r="J115" s="71">
        <v>5146288778</v>
      </c>
      <c r="K115" s="30">
        <v>163554177</v>
      </c>
      <c r="L115" s="72">
        <v>163554177</v>
      </c>
      <c r="M115" s="85">
        <v>3.18</v>
      </c>
      <c r="N115" s="31">
        <v>3.18</v>
      </c>
      <c r="O115" s="31">
        <f t="shared" si="1"/>
        <v>8.049003429926628E-4</v>
      </c>
      <c r="P115" s="31">
        <v>0</v>
      </c>
      <c r="Q115" s="31">
        <v>0</v>
      </c>
    </row>
    <row r="116" spans="1:17" ht="25.5" customHeight="1">
      <c r="A116" s="14" t="s">
        <v>217</v>
      </c>
      <c r="B116" s="29" t="s">
        <v>218</v>
      </c>
      <c r="C116" s="54">
        <v>45000000000</v>
      </c>
      <c r="D116" s="71">
        <v>0</v>
      </c>
      <c r="E116" s="30">
        <v>0</v>
      </c>
      <c r="F116" s="72">
        <v>0</v>
      </c>
      <c r="G116" s="71">
        <v>0</v>
      </c>
      <c r="H116" s="30">
        <v>0</v>
      </c>
      <c r="I116" s="72">
        <v>0</v>
      </c>
      <c r="J116" s="71">
        <v>0</v>
      </c>
      <c r="K116" s="30">
        <v>0</v>
      </c>
      <c r="L116" s="72">
        <v>0</v>
      </c>
      <c r="M116" s="85">
        <v>0</v>
      </c>
      <c r="N116" s="31">
        <v>0</v>
      </c>
      <c r="O116" s="31">
        <f t="shared" si="1"/>
        <v>0</v>
      </c>
      <c r="P116" s="31">
        <v>45000000000</v>
      </c>
      <c r="Q116" s="31">
        <v>0</v>
      </c>
    </row>
    <row r="117" spans="1:17">
      <c r="A117" s="14" t="s">
        <v>219</v>
      </c>
      <c r="B117" s="29" t="s">
        <v>220</v>
      </c>
      <c r="C117" s="54">
        <v>13729872979</v>
      </c>
      <c r="D117" s="71">
        <v>0</v>
      </c>
      <c r="E117" s="30">
        <v>0</v>
      </c>
      <c r="F117" s="72">
        <v>0</v>
      </c>
      <c r="G117" s="71">
        <v>0</v>
      </c>
      <c r="H117" s="30">
        <v>0</v>
      </c>
      <c r="I117" s="72">
        <v>0</v>
      </c>
      <c r="J117" s="71">
        <v>0</v>
      </c>
      <c r="K117" s="30">
        <v>0</v>
      </c>
      <c r="L117" s="72">
        <v>0</v>
      </c>
      <c r="M117" s="85">
        <v>0</v>
      </c>
      <c r="N117" s="31">
        <v>0</v>
      </c>
      <c r="O117" s="31">
        <f t="shared" si="1"/>
        <v>0</v>
      </c>
      <c r="P117" s="31">
        <v>13729872979</v>
      </c>
      <c r="Q117" s="31">
        <v>0</v>
      </c>
    </row>
    <row r="118" spans="1:17">
      <c r="A118" s="14" t="s">
        <v>221</v>
      </c>
      <c r="B118" s="29" t="s">
        <v>222</v>
      </c>
      <c r="C118" s="54">
        <v>17734209552</v>
      </c>
      <c r="D118" s="71">
        <v>0</v>
      </c>
      <c r="E118" s="30">
        <v>0</v>
      </c>
      <c r="F118" s="72">
        <v>0</v>
      </c>
      <c r="G118" s="71">
        <v>0</v>
      </c>
      <c r="H118" s="30">
        <v>0</v>
      </c>
      <c r="I118" s="72">
        <v>0</v>
      </c>
      <c r="J118" s="71">
        <v>0</v>
      </c>
      <c r="K118" s="30">
        <v>0</v>
      </c>
      <c r="L118" s="72">
        <v>0</v>
      </c>
      <c r="M118" s="85">
        <v>0</v>
      </c>
      <c r="N118" s="31">
        <v>0</v>
      </c>
      <c r="O118" s="31">
        <f t="shared" si="1"/>
        <v>0</v>
      </c>
      <c r="P118" s="31">
        <v>17734209552</v>
      </c>
      <c r="Q118" s="31">
        <v>0</v>
      </c>
    </row>
    <row r="119" spans="1:17">
      <c r="A119" s="14" t="s">
        <v>223</v>
      </c>
      <c r="B119" s="29" t="s">
        <v>224</v>
      </c>
      <c r="C119" s="54">
        <v>1665947077</v>
      </c>
      <c r="D119" s="71">
        <v>0</v>
      </c>
      <c r="E119" s="30">
        <v>0</v>
      </c>
      <c r="F119" s="72">
        <v>0</v>
      </c>
      <c r="G119" s="71">
        <v>0</v>
      </c>
      <c r="H119" s="30">
        <v>0</v>
      </c>
      <c r="I119" s="72">
        <v>0</v>
      </c>
      <c r="J119" s="71">
        <v>0</v>
      </c>
      <c r="K119" s="30">
        <v>0</v>
      </c>
      <c r="L119" s="72">
        <v>0</v>
      </c>
      <c r="M119" s="85">
        <v>0</v>
      </c>
      <c r="N119" s="31">
        <v>0</v>
      </c>
      <c r="O119" s="31">
        <f t="shared" si="1"/>
        <v>0</v>
      </c>
      <c r="P119" s="31">
        <v>1665947077</v>
      </c>
      <c r="Q119" s="31">
        <v>0</v>
      </c>
    </row>
    <row r="120" spans="1:17">
      <c r="A120" s="14" t="s">
        <v>225</v>
      </c>
      <c r="B120" s="29" t="s">
        <v>226</v>
      </c>
      <c r="C120" s="54">
        <v>0</v>
      </c>
      <c r="D120" s="71">
        <v>0</v>
      </c>
      <c r="E120" s="30">
        <v>0</v>
      </c>
      <c r="F120" s="72">
        <v>0</v>
      </c>
      <c r="G120" s="71">
        <v>0</v>
      </c>
      <c r="H120" s="30">
        <v>0</v>
      </c>
      <c r="I120" s="72">
        <v>0</v>
      </c>
      <c r="J120" s="71">
        <v>0</v>
      </c>
      <c r="K120" s="30">
        <v>0</v>
      </c>
      <c r="L120" s="72">
        <v>0</v>
      </c>
      <c r="M120" s="85">
        <v>0</v>
      </c>
      <c r="N120" s="31">
        <v>0</v>
      </c>
      <c r="O120" s="31">
        <f t="shared" si="1"/>
        <v>0</v>
      </c>
      <c r="P120" s="31">
        <v>0</v>
      </c>
      <c r="Q120" s="31">
        <v>0</v>
      </c>
    </row>
    <row r="121" spans="1:17">
      <c r="A121" s="14" t="s">
        <v>227</v>
      </c>
      <c r="B121" s="29" t="s">
        <v>228</v>
      </c>
      <c r="C121" s="54">
        <v>84042134</v>
      </c>
      <c r="D121" s="71">
        <v>84042134</v>
      </c>
      <c r="E121" s="30">
        <v>0</v>
      </c>
      <c r="F121" s="72">
        <v>0</v>
      </c>
      <c r="G121" s="71">
        <v>0</v>
      </c>
      <c r="H121" s="30">
        <v>0</v>
      </c>
      <c r="I121" s="72">
        <v>0</v>
      </c>
      <c r="J121" s="71">
        <v>84042134</v>
      </c>
      <c r="K121" s="30">
        <v>0</v>
      </c>
      <c r="L121" s="72">
        <v>0</v>
      </c>
      <c r="M121" s="85">
        <v>0</v>
      </c>
      <c r="N121" s="31">
        <v>0</v>
      </c>
      <c r="O121" s="31">
        <f t="shared" si="1"/>
        <v>0</v>
      </c>
      <c r="P121" s="31">
        <v>0</v>
      </c>
      <c r="Q121" s="31">
        <v>0</v>
      </c>
    </row>
    <row r="122" spans="1:17" ht="30">
      <c r="A122" s="14" t="s">
        <v>229</v>
      </c>
      <c r="B122" s="29" t="s">
        <v>230</v>
      </c>
      <c r="C122" s="54">
        <v>0</v>
      </c>
      <c r="D122" s="71">
        <v>0</v>
      </c>
      <c r="E122" s="30">
        <v>0</v>
      </c>
      <c r="F122" s="72">
        <v>0</v>
      </c>
      <c r="G122" s="71">
        <v>0</v>
      </c>
      <c r="H122" s="30">
        <v>0</v>
      </c>
      <c r="I122" s="72">
        <v>0</v>
      </c>
      <c r="J122" s="71">
        <v>0</v>
      </c>
      <c r="K122" s="30">
        <v>0</v>
      </c>
      <c r="L122" s="72">
        <v>0</v>
      </c>
      <c r="M122" s="85">
        <v>0</v>
      </c>
      <c r="N122" s="31">
        <v>0</v>
      </c>
      <c r="O122" s="31">
        <f t="shared" si="1"/>
        <v>0</v>
      </c>
      <c r="P122" s="31">
        <v>0</v>
      </c>
      <c r="Q122" s="31">
        <v>0</v>
      </c>
    </row>
    <row r="123" spans="1:17">
      <c r="A123" s="14" t="s">
        <v>231</v>
      </c>
      <c r="B123" s="29" t="s">
        <v>232</v>
      </c>
      <c r="C123" s="54">
        <v>0</v>
      </c>
      <c r="D123" s="71">
        <v>0</v>
      </c>
      <c r="E123" s="30">
        <v>0</v>
      </c>
      <c r="F123" s="72">
        <v>0</v>
      </c>
      <c r="G123" s="71">
        <v>0</v>
      </c>
      <c r="H123" s="30">
        <v>0</v>
      </c>
      <c r="I123" s="72">
        <v>0</v>
      </c>
      <c r="J123" s="71">
        <v>0</v>
      </c>
      <c r="K123" s="30">
        <v>0</v>
      </c>
      <c r="L123" s="72">
        <v>0</v>
      </c>
      <c r="M123" s="85">
        <v>0</v>
      </c>
      <c r="N123" s="31">
        <v>0</v>
      </c>
      <c r="O123" s="31">
        <f t="shared" si="1"/>
        <v>0</v>
      </c>
      <c r="P123" s="31">
        <v>0</v>
      </c>
      <c r="Q123" s="31">
        <v>0</v>
      </c>
    </row>
    <row r="124" spans="1:17">
      <c r="A124" s="10" t="s">
        <v>233</v>
      </c>
      <c r="B124" s="18" t="s">
        <v>234</v>
      </c>
      <c r="C124" s="50">
        <v>360687805009</v>
      </c>
      <c r="D124" s="63">
        <v>163625509506.03</v>
      </c>
      <c r="E124" s="19">
        <v>19248893816.419998</v>
      </c>
      <c r="F124" s="64">
        <v>16399232334.719999</v>
      </c>
      <c r="G124" s="63">
        <v>744778341.51999998</v>
      </c>
      <c r="H124" s="19">
        <v>-509149643.83999997</v>
      </c>
      <c r="I124" s="64">
        <v>2340511837.8600001</v>
      </c>
      <c r="J124" s="63">
        <v>164370287847.54999</v>
      </c>
      <c r="K124" s="19">
        <v>18739744172.580002</v>
      </c>
      <c r="L124" s="64">
        <v>18739744172.580002</v>
      </c>
      <c r="M124" s="58">
        <v>5.2</v>
      </c>
      <c r="N124" s="19">
        <v>5.2</v>
      </c>
      <c r="O124" s="19">
        <f t="shared" si="1"/>
        <v>9.2224037250387053E-2</v>
      </c>
      <c r="P124" s="19">
        <v>196317517161.45001</v>
      </c>
      <c r="Q124" s="19">
        <v>0</v>
      </c>
    </row>
    <row r="125" spans="1:17">
      <c r="A125" s="11" t="s">
        <v>235</v>
      </c>
      <c r="B125" s="20" t="s">
        <v>236</v>
      </c>
      <c r="C125" s="51">
        <v>360687805009</v>
      </c>
      <c r="D125" s="65">
        <v>163625509506.03</v>
      </c>
      <c r="E125" s="21">
        <v>19248893816.419998</v>
      </c>
      <c r="F125" s="66">
        <v>16399232334.719999</v>
      </c>
      <c r="G125" s="65">
        <v>744778341.51999998</v>
      </c>
      <c r="H125" s="21">
        <v>-509149643.83999997</v>
      </c>
      <c r="I125" s="66">
        <v>2340511837.8600001</v>
      </c>
      <c r="J125" s="65">
        <v>164370287847.54999</v>
      </c>
      <c r="K125" s="21">
        <v>18739744172.580002</v>
      </c>
      <c r="L125" s="66">
        <v>18739744172.580002</v>
      </c>
      <c r="M125" s="82">
        <v>5.2</v>
      </c>
      <c r="N125" s="22">
        <v>5.2</v>
      </c>
      <c r="O125" s="22">
        <f t="shared" si="1"/>
        <v>9.2224037250387053E-2</v>
      </c>
      <c r="P125" s="22">
        <v>196317517161.45001</v>
      </c>
      <c r="Q125" s="22">
        <v>0</v>
      </c>
    </row>
    <row r="126" spans="1:17">
      <c r="A126" s="12" t="s">
        <v>237</v>
      </c>
      <c r="B126" s="23" t="s">
        <v>238</v>
      </c>
      <c r="C126" s="52">
        <v>2000000000</v>
      </c>
      <c r="D126" s="67">
        <v>0</v>
      </c>
      <c r="E126" s="24">
        <v>0</v>
      </c>
      <c r="F126" s="68">
        <v>0</v>
      </c>
      <c r="G126" s="67">
        <v>0</v>
      </c>
      <c r="H126" s="24">
        <v>0</v>
      </c>
      <c r="I126" s="68">
        <v>0</v>
      </c>
      <c r="J126" s="67">
        <v>0</v>
      </c>
      <c r="K126" s="24">
        <v>0</v>
      </c>
      <c r="L126" s="68">
        <v>0</v>
      </c>
      <c r="M126" s="83">
        <v>0</v>
      </c>
      <c r="N126" s="25">
        <v>0</v>
      </c>
      <c r="O126" s="25">
        <f t="shared" si="1"/>
        <v>0</v>
      </c>
      <c r="P126" s="25">
        <v>2000000000</v>
      </c>
      <c r="Q126" s="25">
        <v>0</v>
      </c>
    </row>
    <row r="127" spans="1:17" ht="25.5" customHeight="1">
      <c r="A127" s="12" t="s">
        <v>239</v>
      </c>
      <c r="B127" s="23" t="s">
        <v>240</v>
      </c>
      <c r="C127" s="52">
        <v>498257035</v>
      </c>
      <c r="D127" s="67">
        <v>498257035</v>
      </c>
      <c r="E127" s="24">
        <v>0</v>
      </c>
      <c r="F127" s="68">
        <v>0</v>
      </c>
      <c r="G127" s="67">
        <v>0</v>
      </c>
      <c r="H127" s="24">
        <v>15064</v>
      </c>
      <c r="I127" s="68">
        <v>15064</v>
      </c>
      <c r="J127" s="67">
        <v>498257035</v>
      </c>
      <c r="K127" s="24">
        <v>15064</v>
      </c>
      <c r="L127" s="68">
        <v>15064</v>
      </c>
      <c r="M127" s="83">
        <v>0</v>
      </c>
      <c r="N127" s="25">
        <v>0</v>
      </c>
      <c r="O127" s="25">
        <f t="shared" si="1"/>
        <v>7.4134571120378497E-8</v>
      </c>
      <c r="P127" s="25">
        <v>0</v>
      </c>
      <c r="Q127" s="25">
        <v>0</v>
      </c>
    </row>
    <row r="128" spans="1:17" ht="30">
      <c r="A128" s="12" t="s">
        <v>241</v>
      </c>
      <c r="B128" s="23" t="s">
        <v>242</v>
      </c>
      <c r="C128" s="52">
        <v>2579616897</v>
      </c>
      <c r="D128" s="67">
        <v>2579616897</v>
      </c>
      <c r="E128" s="24">
        <v>491536002</v>
      </c>
      <c r="F128" s="68">
        <v>491536002</v>
      </c>
      <c r="G128" s="67">
        <v>0</v>
      </c>
      <c r="H128" s="24">
        <v>184044963</v>
      </c>
      <c r="I128" s="68">
        <v>184044963</v>
      </c>
      <c r="J128" s="67">
        <v>2579616897</v>
      </c>
      <c r="K128" s="24">
        <v>675580965</v>
      </c>
      <c r="L128" s="68">
        <v>675580965</v>
      </c>
      <c r="M128" s="83">
        <v>26.19</v>
      </c>
      <c r="N128" s="25">
        <v>26.19</v>
      </c>
      <c r="O128" s="25">
        <f t="shared" si="1"/>
        <v>3.3247414430009579E-3</v>
      </c>
      <c r="P128" s="25">
        <v>0</v>
      </c>
      <c r="Q128" s="25">
        <v>0</v>
      </c>
    </row>
    <row r="129" spans="1:17">
      <c r="A129" s="12" t="s">
        <v>243</v>
      </c>
      <c r="B129" s="23" t="s">
        <v>244</v>
      </c>
      <c r="C129" s="52">
        <v>345721534</v>
      </c>
      <c r="D129" s="67">
        <v>345721534</v>
      </c>
      <c r="E129" s="24">
        <v>87534360</v>
      </c>
      <c r="F129" s="68">
        <v>87534360</v>
      </c>
      <c r="G129" s="67">
        <v>0</v>
      </c>
      <c r="H129" s="24">
        <v>22161500</v>
      </c>
      <c r="I129" s="68">
        <v>22161500</v>
      </c>
      <c r="J129" s="67">
        <v>345721534</v>
      </c>
      <c r="K129" s="24">
        <v>109695860</v>
      </c>
      <c r="L129" s="68">
        <v>109695860</v>
      </c>
      <c r="M129" s="83">
        <v>31.73</v>
      </c>
      <c r="N129" s="25">
        <v>31.73</v>
      </c>
      <c r="O129" s="25">
        <f t="shared" si="1"/>
        <v>5.3984702169284932E-4</v>
      </c>
      <c r="P129" s="25">
        <v>0</v>
      </c>
      <c r="Q129" s="25">
        <v>0</v>
      </c>
    </row>
    <row r="130" spans="1:17">
      <c r="A130" s="12" t="s">
        <v>245</v>
      </c>
      <c r="B130" s="23" t="s">
        <v>246</v>
      </c>
      <c r="C130" s="52">
        <v>5000000000</v>
      </c>
      <c r="D130" s="67">
        <v>0</v>
      </c>
      <c r="E130" s="24">
        <v>0</v>
      </c>
      <c r="F130" s="68">
        <v>0</v>
      </c>
      <c r="G130" s="67">
        <v>731332680.88999999</v>
      </c>
      <c r="H130" s="24">
        <v>731332680.88999999</v>
      </c>
      <c r="I130" s="68">
        <v>731332680.88999999</v>
      </c>
      <c r="J130" s="67">
        <v>731332680.88999999</v>
      </c>
      <c r="K130" s="24">
        <v>731332680.88999999</v>
      </c>
      <c r="L130" s="68">
        <v>731332680.88999999</v>
      </c>
      <c r="M130" s="83">
        <v>14.63</v>
      </c>
      <c r="N130" s="25">
        <v>14.63</v>
      </c>
      <c r="O130" s="25">
        <f t="shared" si="1"/>
        <v>3.5991127618226746E-3</v>
      </c>
      <c r="P130" s="25">
        <v>4268667319.1100001</v>
      </c>
      <c r="Q130" s="25">
        <v>0</v>
      </c>
    </row>
    <row r="131" spans="1:17">
      <c r="A131" s="12" t="s">
        <v>247</v>
      </c>
      <c r="B131" s="23" t="s">
        <v>248</v>
      </c>
      <c r="C131" s="52">
        <v>30731199334</v>
      </c>
      <c r="D131" s="67">
        <v>201914040.03</v>
      </c>
      <c r="E131" s="24">
        <v>143858905.21000001</v>
      </c>
      <c r="F131" s="68">
        <v>143858905.21000001</v>
      </c>
      <c r="G131" s="67">
        <v>13445660.630000001</v>
      </c>
      <c r="H131" s="24">
        <v>59346778.82</v>
      </c>
      <c r="I131" s="68">
        <v>59346778.82</v>
      </c>
      <c r="J131" s="67">
        <v>215359700.66</v>
      </c>
      <c r="K131" s="24">
        <v>203205684.03</v>
      </c>
      <c r="L131" s="68">
        <v>203205684.03</v>
      </c>
      <c r="M131" s="83">
        <v>0.66</v>
      </c>
      <c r="N131" s="25">
        <v>0.66</v>
      </c>
      <c r="O131" s="25">
        <f t="shared" si="1"/>
        <v>1.0000375886077533E-3</v>
      </c>
      <c r="P131" s="25">
        <v>30515839633.34</v>
      </c>
      <c r="Q131" s="25">
        <v>0</v>
      </c>
    </row>
    <row r="132" spans="1:17">
      <c r="A132" s="12" t="s">
        <v>249</v>
      </c>
      <c r="B132" s="23" t="s">
        <v>250</v>
      </c>
      <c r="C132" s="52">
        <v>319533010209</v>
      </c>
      <c r="D132" s="67">
        <v>160000000000</v>
      </c>
      <c r="E132" s="24">
        <v>18525964549.209999</v>
      </c>
      <c r="F132" s="68">
        <v>15676303067.51</v>
      </c>
      <c r="G132" s="67">
        <v>0</v>
      </c>
      <c r="H132" s="24">
        <v>-1506050630.55</v>
      </c>
      <c r="I132" s="68">
        <v>1343610851.1500001</v>
      </c>
      <c r="J132" s="67">
        <v>160000000000</v>
      </c>
      <c r="K132" s="24">
        <v>17019913918.66</v>
      </c>
      <c r="L132" s="68">
        <v>17019913918.66</v>
      </c>
      <c r="M132" s="83">
        <v>5.33</v>
      </c>
      <c r="N132" s="25">
        <v>5.33</v>
      </c>
      <c r="O132" s="25">
        <f t="shared" si="1"/>
        <v>8.3760224300691688E-2</v>
      </c>
      <c r="P132" s="25">
        <v>159533010209</v>
      </c>
      <c r="Q132" s="25">
        <v>0</v>
      </c>
    </row>
    <row r="133" spans="1:17">
      <c r="A133" s="12" t="s">
        <v>251</v>
      </c>
      <c r="B133" s="12" t="s">
        <v>252</v>
      </c>
      <c r="C133" s="56">
        <v>0</v>
      </c>
      <c r="D133" s="75">
        <v>0</v>
      </c>
      <c r="E133" s="12">
        <v>0</v>
      </c>
      <c r="F133" s="76">
        <v>0</v>
      </c>
      <c r="G133" s="75">
        <v>0</v>
      </c>
      <c r="H133" s="12">
        <v>0</v>
      </c>
      <c r="I133" s="76">
        <v>0</v>
      </c>
      <c r="J133" s="75">
        <v>0</v>
      </c>
      <c r="K133" s="12">
        <v>0</v>
      </c>
      <c r="L133" s="76">
        <v>0</v>
      </c>
      <c r="M133" s="59">
        <v>0</v>
      </c>
      <c r="N133" s="12">
        <v>0</v>
      </c>
      <c r="O133" s="12"/>
      <c r="P133" s="12">
        <v>0</v>
      </c>
      <c r="Q133" s="12">
        <v>0</v>
      </c>
    </row>
    <row r="134" spans="1:17" ht="25.5" customHeight="1">
      <c r="A134" s="10" t="s">
        <v>253</v>
      </c>
      <c r="B134" s="18" t="s">
        <v>254</v>
      </c>
      <c r="C134" s="50">
        <v>0</v>
      </c>
      <c r="D134" s="63">
        <v>0</v>
      </c>
      <c r="E134" s="19">
        <v>0</v>
      </c>
      <c r="F134" s="64">
        <v>0</v>
      </c>
      <c r="G134" s="63">
        <v>0</v>
      </c>
      <c r="H134" s="19">
        <v>0</v>
      </c>
      <c r="I134" s="64">
        <v>0</v>
      </c>
      <c r="J134" s="63">
        <v>0</v>
      </c>
      <c r="K134" s="19">
        <v>0</v>
      </c>
      <c r="L134" s="64">
        <v>0</v>
      </c>
      <c r="M134" s="58">
        <v>0</v>
      </c>
      <c r="N134" s="19">
        <v>0</v>
      </c>
      <c r="O134" s="19">
        <f t="shared" si="1"/>
        <v>0</v>
      </c>
      <c r="P134" s="19">
        <v>0</v>
      </c>
      <c r="Q134" s="19">
        <v>0</v>
      </c>
    </row>
    <row r="135" spans="1:17">
      <c r="A135" s="11" t="s">
        <v>255</v>
      </c>
      <c r="B135" s="20" t="s">
        <v>256</v>
      </c>
      <c r="C135" s="51">
        <v>0</v>
      </c>
      <c r="D135" s="65">
        <v>0</v>
      </c>
      <c r="E135" s="21">
        <v>0</v>
      </c>
      <c r="F135" s="66">
        <v>0</v>
      </c>
      <c r="G135" s="65">
        <v>0</v>
      </c>
      <c r="H135" s="21">
        <v>0</v>
      </c>
      <c r="I135" s="66">
        <v>0</v>
      </c>
      <c r="J135" s="65">
        <v>0</v>
      </c>
      <c r="K135" s="21">
        <v>0</v>
      </c>
      <c r="L135" s="66">
        <v>0</v>
      </c>
      <c r="M135" s="82">
        <v>0</v>
      </c>
      <c r="N135" s="22">
        <v>0</v>
      </c>
      <c r="O135" s="22">
        <f t="shared" si="1"/>
        <v>0</v>
      </c>
      <c r="P135" s="22">
        <v>0</v>
      </c>
      <c r="Q135" s="22">
        <v>0</v>
      </c>
    </row>
    <row r="136" spans="1:17" ht="25.5" customHeight="1">
      <c r="A136" s="12" t="s">
        <v>257</v>
      </c>
      <c r="B136" s="23" t="s">
        <v>258</v>
      </c>
      <c r="C136" s="52">
        <v>0</v>
      </c>
      <c r="D136" s="67">
        <v>0</v>
      </c>
      <c r="E136" s="24">
        <v>0</v>
      </c>
      <c r="F136" s="68">
        <v>0</v>
      </c>
      <c r="G136" s="67">
        <v>0</v>
      </c>
      <c r="H136" s="24">
        <v>0</v>
      </c>
      <c r="I136" s="68">
        <v>0</v>
      </c>
      <c r="J136" s="67">
        <v>0</v>
      </c>
      <c r="K136" s="24">
        <v>0</v>
      </c>
      <c r="L136" s="68">
        <v>0</v>
      </c>
      <c r="M136" s="83">
        <v>0</v>
      </c>
      <c r="N136" s="25">
        <v>0</v>
      </c>
      <c r="O136" s="25">
        <f t="shared" si="1"/>
        <v>0</v>
      </c>
      <c r="P136" s="25">
        <v>0</v>
      </c>
      <c r="Q136" s="25">
        <v>0</v>
      </c>
    </row>
    <row r="137" spans="1:17" ht="15.75" thickBot="1">
      <c r="A137" s="9" t="s">
        <v>259</v>
      </c>
      <c r="B137" s="16" t="s">
        <v>260</v>
      </c>
      <c r="C137" s="49">
        <v>0</v>
      </c>
      <c r="D137" s="77">
        <v>0</v>
      </c>
      <c r="E137" s="78">
        <v>0</v>
      </c>
      <c r="F137" s="79">
        <v>0</v>
      </c>
      <c r="G137" s="77">
        <v>0</v>
      </c>
      <c r="H137" s="78">
        <v>0</v>
      </c>
      <c r="I137" s="79">
        <v>0</v>
      </c>
      <c r="J137" s="77">
        <v>0</v>
      </c>
      <c r="K137" s="78">
        <v>0</v>
      </c>
      <c r="L137" s="79">
        <v>0</v>
      </c>
      <c r="M137" s="57">
        <v>0</v>
      </c>
      <c r="N137" s="17">
        <v>0</v>
      </c>
      <c r="O137" s="17"/>
      <c r="P137" s="17">
        <v>0</v>
      </c>
      <c r="Q137" s="17">
        <v>0</v>
      </c>
    </row>
    <row r="138" spans="1:17" ht="7.5" customHeight="1" thickBot="1">
      <c r="A138" s="44"/>
      <c r="B138" s="45"/>
      <c r="C138" s="46"/>
      <c r="D138" s="88"/>
      <c r="E138" s="88"/>
      <c r="F138" s="88"/>
      <c r="G138" s="88"/>
      <c r="H138" s="88"/>
      <c r="I138" s="88"/>
      <c r="J138" s="88"/>
      <c r="K138" s="88"/>
      <c r="L138" s="88"/>
      <c r="M138" s="46"/>
      <c r="N138" s="46"/>
      <c r="O138" s="46"/>
      <c r="P138" s="46"/>
      <c r="Q138" s="46"/>
    </row>
    <row r="139" spans="1:17" ht="15.75" thickBot="1">
      <c r="A139" s="38"/>
      <c r="B139" s="35" t="s">
        <v>261</v>
      </c>
      <c r="C139" s="87">
        <v>81601185928000</v>
      </c>
      <c r="D139" s="89">
        <v>80253516749034.297</v>
      </c>
      <c r="E139" s="90">
        <v>12809187109800</v>
      </c>
      <c r="F139" s="91">
        <v>12806337448318.301</v>
      </c>
      <c r="G139" s="89">
        <v>810675833.51999998</v>
      </c>
      <c r="H139" s="90">
        <v>7510617500034.9102</v>
      </c>
      <c r="I139" s="91">
        <v>7513467161516.6104</v>
      </c>
      <c r="J139" s="89">
        <v>80254327424867.797</v>
      </c>
      <c r="K139" s="90">
        <v>20319804609834.898</v>
      </c>
      <c r="L139" s="91">
        <v>20319804609834.898</v>
      </c>
      <c r="M139" s="92">
        <v>24.9</v>
      </c>
      <c r="N139" s="36">
        <v>24.9</v>
      </c>
      <c r="O139" s="36">
        <f>L139/$L$139*100</f>
        <v>100</v>
      </c>
      <c r="P139" s="43">
        <v>1346858503132.1399</v>
      </c>
      <c r="Q139" s="37">
        <v>0</v>
      </c>
    </row>
    <row r="140" spans="1:17">
      <c r="A140" s="39"/>
      <c r="B140" s="40"/>
      <c r="C140" s="41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</row>
    <row r="141" spans="1:17">
      <c r="I141" s="94"/>
      <c r="L141" s="93">
        <v>20319804609834.898</v>
      </c>
      <c r="P141" s="93">
        <v>1346858503132.1399</v>
      </c>
    </row>
    <row r="142" spans="1:17">
      <c r="P142" s="93">
        <f>+P139-P141</f>
        <v>0</v>
      </c>
    </row>
    <row r="143" spans="1:17">
      <c r="L143" s="93">
        <f>+L139-L141</f>
        <v>0</v>
      </c>
    </row>
  </sheetData>
  <autoFilter ref="A8:Q139" xr:uid="{00000000-0009-0000-0000-000000000000}"/>
  <mergeCells count="7">
    <mergeCell ref="C2:F6"/>
    <mergeCell ref="P8:P9"/>
    <mergeCell ref="Q8:Q9"/>
    <mergeCell ref="D8:F8"/>
    <mergeCell ref="G8:I8"/>
    <mergeCell ref="J8:L8"/>
    <mergeCell ref="M8:O8"/>
  </mergeCells>
  <conditionalFormatting sqref="Q10:Q13">
    <cfRule type="cellIs" dxfId="2" priority="3" operator="lessThan">
      <formula>0</formula>
    </cfRule>
  </conditionalFormatting>
  <conditionalFormatting sqref="Q15:Q67">
    <cfRule type="cellIs" dxfId="1" priority="2" operator="lessThan">
      <formula>0</formula>
    </cfRule>
  </conditionalFormatting>
  <conditionalFormatting sqref="Q69:Q138">
    <cfRule type="cellIs" dxfId="0" priority="1" operator="lessThan">
      <formula>0</formula>
    </cfRule>
  </conditionalFormatting>
  <pageMargins left="0.75" right="0.75" top="1" bottom="1" header="0.5" footer="0.5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 Marzo 2023</Descripci_x00f3_n>
    <Fecha_x0020_de_x0020_publicaci_x00f3_n xmlns="a89a2212-8ffe-4f56-88b2-5e2fabe15bb8" xsi:nil="true"/>
    <c96f xmlns="7863b4b1-a814-4304-b576-adec0742564d">3</c96f>
    <o7a6 xmlns="7863b4b1-a814-4304-b576-adec0742564d" xsi:nil="true"/>
    <A_x00f1_o xmlns="a89a2212-8ffe-4f56-88b2-5e2fabe15bb8" xsi:nil="true"/>
    <l9bw xmlns="7863b4b1-a814-4304-b576-adec0742564d">2023</l9bw>
    <Fecha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17A94E69-3636-442B-9D60-8C72DE6F9A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389961-D372-4546-97B2-617E5DAA2AD9}"/>
</file>

<file path=customXml/itemProps3.xml><?xml version="1.0" encoding="utf-8"?>
<ds:datastoreItem xmlns:ds="http://schemas.openxmlformats.org/officeDocument/2006/customXml" ds:itemID="{B74D363B-8278-40A9-A443-A90F2D87922E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INGRESOS</vt:lpstr>
      <vt:lpstr>GASTOS </vt:lpstr>
      <vt:lpstr>INGRESOS!Área_de_impresión</vt:lpstr>
      <vt:lpstr>INGRESOS!Títulos_a_imprimir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Luz Ines Arboleda</cp:lastModifiedBy>
  <dcterms:created xsi:type="dcterms:W3CDTF">2023-04-11T19:51:59Z</dcterms:created>
  <dcterms:modified xsi:type="dcterms:W3CDTF">2023-04-19T17:29:54Z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</Properties>
</file>